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rweaver\Desktop\New Work Information\Training Documents to Review\Revised Documents\Final Document Revision Changes\"/>
    </mc:Choice>
  </mc:AlternateContent>
  <xr:revisionPtr revIDLastSave="0" documentId="13_ncr:1_{F886F8B7-50E2-44D9-BDD3-721CB36EA09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nstructions" sheetId="3" r:id="rId1"/>
    <sheet name="NSSA Form" sheetId="1" r:id="rId2"/>
    <sheet name="Customization" sheetId="2" state="hidden" r:id="rId3"/>
  </sheets>
  <externalReferences>
    <externalReference r:id="rId4"/>
  </externalReferences>
  <definedNames>
    <definedName name="Equipment_number">[1]Cover!$F$5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7" i="1" l="1"/>
  <c r="P56" i="1"/>
  <c r="P22" i="1" l="1"/>
  <c r="P23" i="1"/>
  <c r="P24" i="1"/>
  <c r="P208" i="1" l="1"/>
  <c r="P206" i="1"/>
  <c r="P203" i="1"/>
  <c r="P201" i="1"/>
  <c r="P199" i="1"/>
  <c r="P197" i="1"/>
  <c r="P195" i="1"/>
  <c r="P191" i="1"/>
  <c r="P193" i="1"/>
  <c r="P217" i="1"/>
  <c r="S91" i="1" l="1"/>
  <c r="S88" i="1"/>
  <c r="S86" i="1"/>
  <c r="S28" i="1"/>
  <c r="D191" i="1" s="1"/>
  <c r="T28" i="1"/>
  <c r="F191" i="1" s="1"/>
  <c r="T171" i="1"/>
  <c r="T135" i="1"/>
  <c r="T133" i="1"/>
  <c r="T100" i="1"/>
  <c r="T98" i="1"/>
  <c r="T93" i="1"/>
  <c r="T91" i="1"/>
  <c r="T88" i="1"/>
  <c r="T86" i="1"/>
  <c r="T80" i="1"/>
  <c r="T77" i="1"/>
  <c r="T73" i="1"/>
  <c r="T48" i="1"/>
  <c r="T46" i="1"/>
  <c r="T38" i="1"/>
  <c r="F193" i="1" l="1"/>
  <c r="F195" i="1"/>
  <c r="F197" i="1"/>
  <c r="R178" i="1"/>
  <c r="Q178" i="1"/>
  <c r="P180" i="1"/>
  <c r="P181" i="1"/>
  <c r="P182" i="1"/>
  <c r="P183" i="1"/>
  <c r="P184" i="1"/>
  <c r="P185" i="1"/>
  <c r="P186" i="1"/>
  <c r="P187" i="1"/>
  <c r="Q173" i="1"/>
  <c r="R172" i="1"/>
  <c r="Q172" i="1"/>
  <c r="R167" i="1"/>
  <c r="S171" i="1" s="1"/>
  <c r="Q167" i="1"/>
  <c r="P161" i="1"/>
  <c r="P162" i="1"/>
  <c r="P163" i="1"/>
  <c r="P164" i="1"/>
  <c r="P165" i="1"/>
  <c r="P166" i="1"/>
  <c r="P174" i="1"/>
  <c r="P175" i="1"/>
  <c r="P176" i="1"/>
  <c r="P177" i="1"/>
  <c r="P179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40" i="1"/>
  <c r="P141" i="1"/>
  <c r="P142" i="1"/>
  <c r="P143" i="1"/>
  <c r="P144" i="1"/>
  <c r="R134" i="1"/>
  <c r="S135" i="1" s="1"/>
  <c r="Q134" i="1"/>
  <c r="R126" i="1"/>
  <c r="S133" i="1" s="1"/>
  <c r="Q126" i="1"/>
  <c r="P139" i="1" l="1"/>
  <c r="P132" i="1"/>
  <c r="P131" i="1"/>
  <c r="P130" i="1"/>
  <c r="P129" i="1"/>
  <c r="P128" i="1"/>
  <c r="P127" i="1"/>
  <c r="P125" i="1"/>
  <c r="P124" i="1"/>
  <c r="P123" i="1"/>
  <c r="P122" i="1"/>
  <c r="P121" i="1"/>
  <c r="P120" i="1"/>
  <c r="R99" i="1"/>
  <c r="S100" i="1" s="1"/>
  <c r="Q99" i="1"/>
  <c r="R97" i="1"/>
  <c r="S98" i="1" s="1"/>
  <c r="Q97" i="1"/>
  <c r="P101" i="1"/>
  <c r="R92" i="1"/>
  <c r="S93" i="1" s="1"/>
  <c r="Q92" i="1"/>
  <c r="Q90" i="1"/>
  <c r="R89" i="1"/>
  <c r="Q89" i="1"/>
  <c r="Q85" i="1"/>
  <c r="Q87" i="1"/>
  <c r="R79" i="1"/>
  <c r="S80" i="1" s="1"/>
  <c r="Q79" i="1"/>
  <c r="D197" i="1" l="1"/>
  <c r="D195" i="1"/>
  <c r="Q77" i="1"/>
  <c r="P75" i="1"/>
  <c r="P76" i="1"/>
  <c r="P78" i="1"/>
  <c r="P81" i="1"/>
  <c r="P84" i="1"/>
  <c r="R72" i="1"/>
  <c r="S73" i="1" s="1"/>
  <c r="Q72" i="1"/>
  <c r="R47" i="1"/>
  <c r="S48" i="1" s="1"/>
  <c r="Q47" i="1"/>
  <c r="P58" i="1"/>
  <c r="P59" i="1"/>
  <c r="P60" i="1"/>
  <c r="P61" i="1"/>
  <c r="P62" i="1"/>
  <c r="P63" i="1"/>
  <c r="P67" i="1"/>
  <c r="P68" i="1"/>
  <c r="P69" i="1"/>
  <c r="P70" i="1"/>
  <c r="P71" i="1"/>
  <c r="R39" i="1"/>
  <c r="S46" i="1" s="1"/>
  <c r="Q39" i="1"/>
  <c r="Q20" i="1"/>
  <c r="Q19" i="1"/>
  <c r="Q18" i="1"/>
  <c r="Q29" i="1"/>
  <c r="R33" i="1"/>
  <c r="S38" i="1" s="1"/>
  <c r="Q33" i="1"/>
  <c r="Q9" i="1"/>
  <c r="Q8" i="1"/>
  <c r="D193" i="1" l="1"/>
  <c r="F203" i="1"/>
  <c r="F208" i="1" s="1"/>
  <c r="D203" i="1"/>
  <c r="P35" i="1"/>
  <c r="P36" i="1"/>
  <c r="P37" i="1"/>
  <c r="P38" i="1"/>
  <c r="P40" i="1"/>
  <c r="P41" i="1"/>
  <c r="P42" i="1"/>
  <c r="P43" i="1"/>
  <c r="P44" i="1"/>
  <c r="P45" i="1"/>
  <c r="P49" i="1"/>
  <c r="P50" i="1"/>
  <c r="P51" i="1"/>
  <c r="P52" i="1"/>
  <c r="P53" i="1"/>
  <c r="P54" i="1"/>
  <c r="P55" i="1"/>
  <c r="P34" i="1"/>
  <c r="D206" i="1" l="1"/>
  <c r="P27" i="1"/>
  <c r="P15" i="1"/>
  <c r="P26" i="1" l="1"/>
  <c r="P25" i="1"/>
  <c r="P21" i="1"/>
  <c r="P16" i="1"/>
  <c r="P17" i="1"/>
  <c r="P14" i="1" l="1"/>
  <c r="P10" i="1"/>
  <c r="P11" i="1"/>
  <c r="P12" i="1"/>
  <c r="P13" i="1"/>
  <c r="P7" i="1"/>
</calcChain>
</file>

<file path=xl/sharedStrings.xml><?xml version="1.0" encoding="utf-8"?>
<sst xmlns="http://schemas.openxmlformats.org/spreadsheetml/2006/main" count="616" uniqueCount="362">
  <si>
    <t>Supplier Name:</t>
  </si>
  <si>
    <t>{please enter your company name here}</t>
  </si>
  <si>
    <t>Self-assessment completed by:</t>
  </si>
  <si>
    <t>Name</t>
  </si>
  <si>
    <t>{phone number}</t>
  </si>
  <si>
    <t>{your name}</t>
  </si>
  <si>
    <t>{email address}</t>
  </si>
  <si>
    <t>Date</t>
  </si>
  <si>
    <t>Phone Number</t>
  </si>
  <si>
    <t>Email Address</t>
  </si>
  <si>
    <t>Question</t>
  </si>
  <si>
    <t>Answer</t>
  </si>
  <si>
    <t>{please specify industry}</t>
  </si>
  <si>
    <t>Yes</t>
  </si>
  <si>
    <t>No</t>
  </si>
  <si>
    <t>Yes / No selection</t>
  </si>
  <si>
    <t>Yes / No / NA selection</t>
  </si>
  <si>
    <t>Not applicable</t>
  </si>
  <si>
    <t>{Please select your scoring for Supplier Assessments}</t>
  </si>
  <si>
    <t>{Please select answer}</t>
  </si>
  <si>
    <t>ATS rating</t>
  </si>
  <si>
    <t>Supplier self rating</t>
  </si>
  <si>
    <t>{ATS: Select Supplier scoring for Supplier Assessments}</t>
  </si>
  <si>
    <t>{Please select your scoring for Supplier Ratings}</t>
  </si>
  <si>
    <t>{ATS: Select Supplier scoring for Supplier Ratings}</t>
  </si>
  <si>
    <t>1   - No Procedure and no supplier assessment implemented</t>
  </si>
  <si>
    <t>2   - Procedure implemented but infrequent supplier assessments</t>
  </si>
  <si>
    <t>3   - Procedure implemented and all suppliers assessed</t>
  </si>
  <si>
    <t>4   - Procedure implemented for various kinds of supplier assessments</t>
  </si>
  <si>
    <t>{date}</t>
  </si>
  <si>
    <t>1   - No procedure and no supplier assessment implemented</t>
  </si>
  <si>
    <t>1   - No rating procedure implemented and no ratings available</t>
  </si>
  <si>
    <t>2   - Rating procedure implemented but infrequent rating</t>
  </si>
  <si>
    <t>3   - Rating procedure implemented and all suppliers rated frequently</t>
  </si>
  <si>
    <t>4   - Procedure implemented for various kinds of supplier assessments and all suppliers assessed</t>
  </si>
  <si>
    <t>{Please select your scoring for Supplier Development}</t>
  </si>
  <si>
    <t>{ATS: Select Supplier scoring for Supplier Development}</t>
  </si>
  <si>
    <t>1   - No development procedure implemented</t>
  </si>
  <si>
    <t>2   - Development procedure implemented but infrequent development actions taken</t>
  </si>
  <si>
    <t>3   - Development procedure implemented and frequent key supplier development actions issued</t>
  </si>
  <si>
    <t>4   - Development procedure implemented and frequent key supplier development actions issued with verification of effectiveness</t>
  </si>
  <si>
    <t>{Please select your scoring for Calibration}</t>
  </si>
  <si>
    <t>{ATS: Select Supplier scoring for Calibration}</t>
  </si>
  <si>
    <t>1   - No calibrated equipment available</t>
  </si>
  <si>
    <t>4   - Rating procedure implemented covering various kinds of suppliers and all suppliers rated on defined frequency</t>
  </si>
  <si>
    <t>{Please select your scoring for Requirement Change Management}</t>
  </si>
  <si>
    <t>{ATS: Select Supplier scoring for Requirement Change Management}</t>
  </si>
  <si>
    <t>{Please select your scoring for Maturity of Supplier Ethics Program}</t>
  </si>
  <si>
    <t>{ATS: Select Supplier scoring for Maturity of Supplier Ethics Program}</t>
  </si>
  <si>
    <t>3  - Ethical requirements communicated to the suppliers</t>
  </si>
  <si>
    <t>4   - Performing on site verifications of ethical requirements</t>
  </si>
  <si>
    <t>1   - No Ethics Program in place</t>
  </si>
  <si>
    <t>1.0 General Information</t>
  </si>
  <si>
    <t>1.1 Which industries do you serve?</t>
  </si>
  <si>
    <t>1.1.1.1 FDA regulation compliant:</t>
  </si>
  <si>
    <t>1.1.1.2 cGMP complaint:</t>
  </si>
  <si>
    <t>1.2 Please attach FDA certificates.</t>
  </si>
  <si>
    <t>1.1.1 Healthcare/Pharmaceutical</t>
  </si>
  <si>
    <t>1.1.2 Electronic/Computer/Communication</t>
  </si>
  <si>
    <t>1.1.3 Automotive</t>
  </si>
  <si>
    <t>1.1.4 Energy</t>
  </si>
  <si>
    <t>1.1.5 Other</t>
  </si>
  <si>
    <t>1.3 Please attach listing of your company locations and sites.</t>
  </si>
  <si>
    <t>1.4 Which special processes do you offer?</t>
  </si>
  <si>
    <t>1.4.2 Welding</t>
  </si>
  <si>
    <t>1.4.2.1 Certification according to AWS:</t>
  </si>
  <si>
    <t>1.4.2.2 Certification according to CWB:</t>
  </si>
  <si>
    <t>1.4.2.3 Certification according 
to other welding standard:</t>
  </si>
  <si>
    <t>1.5 Please attach AWS / CWB or other welding certificates.</t>
  </si>
  <si>
    <t>1.6 Rate the effectiveness of your Requirement Change Management (change in scope of contract or order):</t>
  </si>
  <si>
    <t>General Dropdown selection:</t>
  </si>
  <si>
    <t>1.0 General Information section:</t>
  </si>
  <si>
    <t>1.7 Do you utilize engineering (mechanical and/or hardware electrical and/or software) processes in order to manufacture the ATS product?</t>
  </si>
  <si>
    <t>2.0 Supply Chain Information</t>
  </si>
  <si>
    <t>ATS Scoring</t>
  </si>
  <si>
    <t>2.1 Do you assess your suppliers by an audit or self-assessment before placing an order?</t>
  </si>
  <si>
    <t>2.1.1 On-Site Audits</t>
  </si>
  <si>
    <t>2.1.2 Remote Audits</t>
  </si>
  <si>
    <t xml:space="preserve">2.1.3 Self-Assessment    </t>
  </si>
  <si>
    <t>2.1.4 None of the above</t>
  </si>
  <si>
    <t>2.2 Please score your supplier assessment process effectiveness:</t>
  </si>
  <si>
    <t>1.5 - No procedure implemented but some supplier assessments done</t>
  </si>
  <si>
    <t>2.5 - Procedure implemented but some suppliers not assessed</t>
  </si>
  <si>
    <t>1.5 - No Procedure implemented but some supplier assessments done</t>
  </si>
  <si>
    <t>2.0 Supply Chain Information section:</t>
  </si>
  <si>
    <t>2.3 Do you rate your suppliers for supplier performance?</t>
  </si>
  <si>
    <t>Not Applicable</t>
  </si>
  <si>
    <t xml:space="preserve">2.3.1 On Time Delivery   </t>
  </si>
  <si>
    <t xml:space="preserve">2.3.2 Quality   </t>
  </si>
  <si>
    <t xml:space="preserve">2.3.3 Cost   </t>
  </si>
  <si>
    <t xml:space="preserve">2.3.4 Service   </t>
  </si>
  <si>
    <t xml:space="preserve">2.3.5 Safety  </t>
  </si>
  <si>
    <t>2.3.6 None of the above</t>
  </si>
  <si>
    <t>2.4 Please score your supplier rating process effectiveness:</t>
  </si>
  <si>
    <t>Checkmark</t>
  </si>
  <si>
    <t>2.5 Do you develop your suppliers for improve supplier performance?</t>
  </si>
  <si>
    <t>2.6 Please score your supplier development process effectiveness:</t>
  </si>
  <si>
    <t>1.5 - No development procedure implemented but some suppliers development actions documented</t>
  </si>
  <si>
    <t>2.5 - Development procedure implemented but only some development actions taken</t>
  </si>
  <si>
    <t>2.7 Do you outsource any of the following?</t>
  </si>
  <si>
    <t>2.7.1 Machining</t>
  </si>
  <si>
    <t>2.7.2 Grinding</t>
  </si>
  <si>
    <t>2.7.3 Laser cutting</t>
  </si>
  <si>
    <t>2.7.4 Bending</t>
  </si>
  <si>
    <t xml:space="preserve">2.7.5 Welding   </t>
  </si>
  <si>
    <t>2.8 Do you source from the following regions?</t>
  </si>
  <si>
    <t>Please continue below!</t>
  </si>
  <si>
    <t>2.0 Supply Chain Information (continued)</t>
  </si>
  <si>
    <t>{please name countries}</t>
  </si>
  <si>
    <t>2.8.1 Asia</t>
  </si>
  <si>
    <t>2.8.2 Eastern Europe</t>
  </si>
  <si>
    <t>2.8.3 Latin America</t>
  </si>
  <si>
    <t>2.8.4 No sourcing from regions listed above</t>
  </si>
  <si>
    <t>2.9 Please attach listing of your suppliers based in the areas above, which will deliver for ATS products. 
(Including: Supplier name, Country, Products and/or Services)</t>
  </si>
  <si>
    <t>2.10 Do you review the ethical business practices of your sub-suppliers before approving the supplier?</t>
  </si>
  <si>
    <t>2.11 Please rate the maturity of your supplier Ethics Program:</t>
  </si>
  <si>
    <t>3.1 Do you track your On Time Delivery percentage?</t>
  </si>
  <si>
    <t>3.0 Quality Information section:</t>
  </si>
  <si>
    <t>{ATS: Select Supplier scoring for On Time Delivery Performance}</t>
  </si>
  <si>
    <t>1   - &lt; 80%</t>
  </si>
  <si>
    <t>2   - 80 – 90%</t>
  </si>
  <si>
    <t>2.5  - 90 – 95%</t>
  </si>
  <si>
    <t>3   - 95 – 100%</t>
  </si>
  <si>
    <t>3.2 Please provide On Time Delivery performance metric results. (I.e. OTD tables / performance reviews with headers of the listing translated in English)</t>
  </si>
  <si>
    <t>1.</t>
  </si>
  <si>
    <t>2.</t>
  </si>
  <si>
    <t>INSTRUCTIONS PAGE</t>
  </si>
  <si>
    <t>3.3 Do you calibrate your measuring equipment / gauges on a defined frequency?</t>
  </si>
  <si>
    <t>3.4 Please score your calibration process effectiveness:</t>
  </si>
  <si>
    <t>3.0 Quality Information (continued)</t>
  </si>
  <si>
    <t>3.0 Quality Information</t>
  </si>
  <si>
    <t>3.5 Please attach listing of primary measurement equipment. (Headers of the listing translated in English)</t>
  </si>
  <si>
    <t>3.6 Do you have a Corrective Action and Preventative Action Program (CAPA) with documented action items?</t>
  </si>
  <si>
    <t>3.7 Please score your CAPA program effectiveness:</t>
  </si>
  <si>
    <t>{Please select your scoring for CAPA}</t>
  </si>
  <si>
    <t>{ATS: Select Supplier scoring for CAPA}</t>
  </si>
  <si>
    <t>1.5 - Some calibrated equipment available</t>
  </si>
  <si>
    <t>3.8 Is your organization capable to respond to 8D reports (Supplier Corrective Action Request) for customer complaints and product non-conformances?</t>
  </si>
  <si>
    <t>3.9 Please rate your 8D report (Supplier Corrective Action Request) capability:</t>
  </si>
  <si>
    <t>{Please select your scoring for 8D Report Capability}</t>
  </si>
  <si>
    <t>3   - 8D report is our standard reply, with involvement of process expert team &amp; review of effectiveness</t>
  </si>
  <si>
    <t>1   - Guidance required by ATS on methodology</t>
  </si>
  <si>
    <t>3   - No guidance required by ATS</t>
  </si>
  <si>
    <t>{ATS: Select Supplier scoring for 8D Report Capability}</t>
  </si>
  <si>
    <t>3.10 Do you have a system to maintain product status traceability during all stages of production?
(Including but not limited to MTR: Material Traceability Record/Report)</t>
  </si>
  <si>
    <t>3.11 Do you have a Business Continuity Plan in place?</t>
  </si>
  <si>
    <t>3.12 Have you completed any significant improvements of the Quality Management System (QMS) over the last year?</t>
  </si>
  <si>
    <t>{Please select your scoring for Improvements of the QMS}</t>
  </si>
  <si>
    <t>1   - No significant improvements in the last year</t>
  </si>
  <si>
    <t>2   - One - three improvements in the last year</t>
  </si>
  <si>
    <t>3   - Greater than three improvements in the last year</t>
  </si>
  <si>
    <t>{ATS: Select Supplier scoring for Improvements of the QMS}</t>
  </si>
  <si>
    <t>3.13 Do you have inspectors verifying product quality before release to the customer?</t>
  </si>
  <si>
    <t>3.14 Please rate your Product Quality Verification Process:</t>
  </si>
  <si>
    <t>{Please select your scoring for Product Quality Verification Process}</t>
  </si>
  <si>
    <t>1   - No inspector verification</t>
  </si>
  <si>
    <t>2   - Operator self-inspection only</t>
  </si>
  <si>
    <t>3   - Inspector verifies key characteristics where applicable</t>
  </si>
  <si>
    <t>4   - Inspector verifies all features regardless of contract requirements</t>
  </si>
  <si>
    <t>{ATS: Select Supplier scoring for Product Quality Verification Process}</t>
  </si>
  <si>
    <t>4.0 Manufacturing Information</t>
  </si>
  <si>
    <t>4.1 Do you have a formal system in place for development and control of production schedules?</t>
  </si>
  <si>
    <t>4.2 Please score your Production Scheduling and Control process:</t>
  </si>
  <si>
    <t>4.0 Manufacturing Information </t>
  </si>
  <si>
    <t>{Please select your scoring for Production Scheduling and Control}</t>
  </si>
  <si>
    <t>1   - No formal Production Scheduling and Control implemented</t>
  </si>
  <si>
    <t>2   - Production Scheduling and changes distributed to employees with records</t>
  </si>
  <si>
    <t>3   - Production Scheduling and changes are distributed to appropriate employees and product status traceable</t>
  </si>
  <si>
    <t>4   - Production Scheduling and changes are distributed to appropriate employees by an integrated system, product status traceable at anytime</t>
  </si>
  <si>
    <t>{ATS: Select Supplier scoring for Production Scheduling and Control}</t>
  </si>
  <si>
    <t>4.3 Do you have a preventative maintenance program covering all production relevant equipment?</t>
  </si>
  <si>
    <t>4.4 Please score your Preventative Maintenance program effectiveness:</t>
  </si>
  <si>
    <t>{Please select your scoring for Preventative Maintenance}</t>
  </si>
  <si>
    <t>{ATS: Select Supplier scoring for Preventative Maintenance}</t>
  </si>
  <si>
    <t>1   - No Preventative Maintenance done</t>
  </si>
  <si>
    <t>1.5 - Some equipment covered by Preventative Maintenance</t>
  </si>
  <si>
    <t>2   - Equipment covered by Preventative Maintenance but not to defined frequency</t>
  </si>
  <si>
    <t>2.5 - Equipment covered by Preventative Maintenance and some not to defined frequency</t>
  </si>
  <si>
    <t>3   - All production relevant equipment covered by Preventative Maintenance with defined frequency</t>
  </si>
  <si>
    <t>4.5 Please attach listing of primary manufacturing equipment. (Headers of the listing translated in English)</t>
  </si>
  <si>
    <t>4.5.1 Listing of primary manufacturing equipment attached:</t>
  </si>
  <si>
    <t>5.0 Financial Information</t>
  </si>
  <si>
    <t>5.1 Are you a publicly traded or privately owned company?</t>
  </si>
  <si>
    <t>5.0 Financial Information </t>
  </si>
  <si>
    <t>Publicly traded</t>
  </si>
  <si>
    <t>Privately owend</t>
  </si>
  <si>
    <t>5.2 Have you operated at a profit for the previous three years?</t>
  </si>
  <si>
    <t xml:space="preserve">6.0 Social Responsibility / Brand Protection Information </t>
  </si>
  <si>
    <t>6.1 Do you comply with Federal, Municipal and Regional environmental, health &amp; safety regulations?</t>
  </si>
  <si>
    <t>6.2 Do you ensure the labour practices are equitable and support the improvement of workplace standards and conditions?</t>
  </si>
  <si>
    <t>6.0 Social Responsibility / Brand Protection Information (continued)</t>
  </si>
  <si>
    <t>6.3 Do you comply with all employment laws and regulations and ensure that your suppliers comply to these requirements as well?</t>
  </si>
  <si>
    <t>6.4 Has there been any labour disruptions or violations within the last 4 years?</t>
  </si>
  <si>
    <t>7.0 Engineering Information</t>
  </si>
  <si>
    <t>7.1 Which Engineering skillsets are available for the ATS projects?</t>
  </si>
  <si>
    <t>7.1.3 Detailers</t>
  </si>
  <si>
    <t>7.1.2 Technologists</t>
  </si>
  <si>
    <t>7.1.1 Engineers</t>
  </si>
  <si>
    <t>7.1.4 Professional Engineers</t>
  </si>
  <si>
    <t>7.1.5 Other</t>
  </si>
  <si>
    <t>7.1.6 None of the above</t>
  </si>
  <si>
    <t>{please enter skillsets available}</t>
  </si>
  <si>
    <t>7.2 Are Design Procedures established?</t>
  </si>
  <si>
    <t>7.3.6 None of the above</t>
  </si>
  <si>
    <t xml:space="preserve">7.3.1 Design Planning   </t>
  </si>
  <si>
    <t xml:space="preserve">7.3.2 Design Verification   </t>
  </si>
  <si>
    <t>7.3.3 Design Validation</t>
  </si>
  <si>
    <t xml:space="preserve">7.3.4 Design Reviews   </t>
  </si>
  <si>
    <t xml:space="preserve">7.3.5 Design Change Control   </t>
  </si>
  <si>
    <t>7.3 Which of the following is utilized in the Design Procedures?</t>
  </si>
  <si>
    <t>7.4 Please score your Design Process effectiveness:</t>
  </si>
  <si>
    <t>7.0 Engineering Information </t>
  </si>
  <si>
    <t>{Please select your scoring for Design Process}</t>
  </si>
  <si>
    <t>{ATS: Select Supplier scoring for Design Process}</t>
  </si>
  <si>
    <t>1   - No Design procedure in place covering above Design phases</t>
  </si>
  <si>
    <t>2   - Procedure in place covering a portion of above Design phases</t>
  </si>
  <si>
    <t>3   - Procedure in place covering all above Design phases</t>
  </si>
  <si>
    <t>7.5 Is a formal system in place for Revision Control of your products and/or services delivered? (Drawings / software / CAD files / configuration)</t>
  </si>
  <si>
    <t>7.6 Please score your Revision Control effectiveness:</t>
  </si>
  <si>
    <t>{Please select your scoring for Revision Control}</t>
  </si>
  <si>
    <t>{ATS: Select Supplier scoring for Revision Control}</t>
  </si>
  <si>
    <t>7.0 Engineering Information (continued)</t>
  </si>
  <si>
    <t>7.7 Which mechanical CAD Engineering Software is available?</t>
  </si>
  <si>
    <t>7.7.1 Not Applicable</t>
  </si>
  <si>
    <t>7.7.2 Solid Works</t>
  </si>
  <si>
    <t>7.7.3 AutoCAD</t>
  </si>
  <si>
    <t>7.7.4 Catia</t>
  </si>
  <si>
    <t>7.7.5 ProE</t>
  </si>
  <si>
    <t>7.7.6 NX (Siemens)</t>
  </si>
  <si>
    <t>7.7.7 Solid Edge</t>
  </si>
  <si>
    <t>7.7.8 Other</t>
  </si>
  <si>
    <t>{please enter software name}</t>
  </si>
  <si>
    <t>7.8 Which Hardware Engineering Software (E-CAD) is available?</t>
  </si>
  <si>
    <t>7.8.1 Not Applicable</t>
  </si>
  <si>
    <t>7.8.2 EPLAN</t>
  </si>
  <si>
    <t>7.8.3 Other</t>
  </si>
  <si>
    <t>7.9 Which Fluid Engineering Software is available?</t>
  </si>
  <si>
    <t>7.9.1 Not Applicable</t>
  </si>
  <si>
    <t>7.9.2 EPLAN</t>
  </si>
  <si>
    <t>7.9.3 Other</t>
  </si>
  <si>
    <t>7.10 Which PLC Programming Software is available?</t>
  </si>
  <si>
    <t>7.10.1 Not Applicable</t>
  </si>
  <si>
    <t>7.10.2 Siemens</t>
  </si>
  <si>
    <t>7.10.3 Rockwell / Allen-Bradley</t>
  </si>
  <si>
    <t>7.10.4 Beckhoff</t>
  </si>
  <si>
    <t>7.10.5 Other</t>
  </si>
  <si>
    <t>7.11 Which Version Control Software is available?</t>
  </si>
  <si>
    <t>7.11.1 Not Applicable</t>
  </si>
  <si>
    <t>7.11.2 Version Dog</t>
  </si>
  <si>
    <t>7.11.3 Other</t>
  </si>
  <si>
    <t>7.12 Which of the following international standards for drawing symbols are utilized?</t>
  </si>
  <si>
    <t>7.12.1 Not Applicable</t>
  </si>
  <si>
    <t>7.12.2 ASME Y14.5M</t>
  </si>
  <si>
    <t>7.12.3 ISO 1101</t>
  </si>
  <si>
    <t>7.12.4 CSA W59</t>
  </si>
  <si>
    <t>7.12.5 ISO 2553</t>
  </si>
  <si>
    <t>7.12.6 Other</t>
  </si>
  <si>
    <t>{please enter standards including title}</t>
  </si>
  <si>
    <t>7.13 Do you check for interference issues in your mechanical design process?</t>
  </si>
  <si>
    <t>7.14 Please score your Interference Verification method utilized:</t>
  </si>
  <si>
    <t>{Please select your scoring for Interference Verification}</t>
  </si>
  <si>
    <t>{ATS: Select Supplier scoring for Interference Verification}</t>
  </si>
  <si>
    <t>7.15 Do you have experience with engineering calculation for Seismic and Load?</t>
  </si>
  <si>
    <t>7.16 Do you have a procedure in place for Configuration Control?</t>
  </si>
  <si>
    <t>7.17 Is the Configuration Control procedure compliant to one of the following standards?</t>
  </si>
  <si>
    <t>7.17.1 SAE/EIA 649</t>
  </si>
  <si>
    <t>7.17.2 ISO 10007</t>
  </si>
  <si>
    <t>7.17.3 CMMI</t>
  </si>
  <si>
    <t>7.17.4 Other</t>
  </si>
  <si>
    <t>7.18 Do you have applicable Electrical Accreditations?</t>
  </si>
  <si>
    <t>7.19 Which Electrical Accreditation is available?</t>
  </si>
  <si>
    <t>{please enter accreditation including title}</t>
  </si>
  <si>
    <t>7.19.1 CSA for electrical</t>
  </si>
  <si>
    <t>7.19.2 CE for electrical</t>
  </si>
  <si>
    <t>7.19.3 Others</t>
  </si>
  <si>
    <t>7.20 Please attach certificates of the Accreditations available:</t>
  </si>
  <si>
    <t>7.20.1 Certificates of accreditations attached:</t>
  </si>
  <si>
    <t>7.21 Which governing safety standards are you experienced with and do you comply to?</t>
  </si>
  <si>
    <t>7.21.1 Not Applicable</t>
  </si>
  <si>
    <t>7.21.2 CSA</t>
  </si>
  <si>
    <t>7.21.3 CE labelling</t>
  </si>
  <si>
    <t>7.21.4 UL</t>
  </si>
  <si>
    <t>7.21.5 Others</t>
  </si>
  <si>
    <t>{please enter governing safety standards including title}</t>
  </si>
  <si>
    <t>Supplier Scoring</t>
  </si>
  <si>
    <t>Sections</t>
  </si>
  <si>
    <t>6.0 Social Responsibility / Brand Protection Information</t>
  </si>
  <si>
    <t>{please enter industry}</t>
  </si>
  <si>
    <t>1.5 - No rating procedure implemented but some suppliers ratings done</t>
  </si>
  <si>
    <t>2.5 - Rating procedure implemented but only some suppliers rated</t>
  </si>
  <si>
    <t xml:space="preserve">1  - No formal system in place for revision control </t>
  </si>
  <si>
    <t>1  - No verification</t>
  </si>
  <si>
    <t>1  - Requirement Changes are distributed to employees and sub-suppliers without records</t>
  </si>
  <si>
    <t>2  - Requirement Changes are distributed to employees and sub-suppliers with records</t>
  </si>
  <si>
    <t>3  - Requirement Changes are distributed to appropriate employees and sub-suppliers with records by an integrated system</t>
  </si>
  <si>
    <t>1.2.1 FDA certificates attached</t>
  </si>
  <si>
    <t>1.3.1 Listing of company locations and sites attached</t>
  </si>
  <si>
    <t>1.5.1 Welding certificates (AWS/CWB/other welding standard) attached</t>
  </si>
  <si>
    <t>2.9.1 List of suppliers based in the areas above, which will deliver for ATS products attached</t>
  </si>
  <si>
    <t>3.2.1 On Time Delivery performance metric result information attached</t>
  </si>
  <si>
    <t>3.5.1 Listing of primary measurement equipment attached</t>
  </si>
  <si>
    <t>2   - Calibration equipment available but not calibrated to defined frequency</t>
  </si>
  <si>
    <t>2.5 - Calibration equipment available but some not calibrated to defined frequency</t>
  </si>
  <si>
    <t>3   - All equipment to determine product quality calibrated to defined frequency</t>
  </si>
  <si>
    <t>4  - All equipment to determine product quality calibrated to defined frequency &amp; product risks analyzed at failed calibrations</t>
  </si>
  <si>
    <t>1  - No CAPA action items documented</t>
  </si>
  <si>
    <t xml:space="preserve">2  - Some of the CAPA action items documented </t>
  </si>
  <si>
    <t>3  - All CAPA action items documented with review of risks and opportunities &amp; effectiveness of actions</t>
  </si>
  <si>
    <t>1   - No 8D reports were processed yet</t>
  </si>
  <si>
    <t>1.5 - Some 8D reports were processed yet</t>
  </si>
  <si>
    <t>2   - Some 8D reports were processed yet, with involvement of process expert team</t>
  </si>
  <si>
    <t>2.5 - Some 8D reports were processed, with involvement of process expert team &amp; review of effectiveness</t>
  </si>
  <si>
    <t>3.</t>
  </si>
  <si>
    <t>Scoring system</t>
  </si>
  <si>
    <t>Key Findings / Actions</t>
  </si>
  <si>
    <t>Comments</t>
  </si>
  <si>
    <t>Please ensure you have activated the automatic calculation function for formulas in Excel.</t>
  </si>
  <si>
    <t>Follow the "red" highlighted areas in the form and please select / complete / answer these.</t>
  </si>
  <si>
    <t xml:space="preserve">Areas which are "grayed out" are not to be completed / selected. </t>
  </si>
  <si>
    <t>deactivated based on your previous answers. Therefore it is important you complete the form in sequence.</t>
  </si>
  <si>
    <t>3.5  - Fully integrated system for revision control which cannot be bypassed</t>
  </si>
  <si>
    <t>3  - Formal system in place for revision control</t>
  </si>
  <si>
    <t>3  - Manual verification</t>
  </si>
  <si>
    <t>3.5  - Software verification</t>
  </si>
  <si>
    <r>
      <t xml:space="preserve">Requirements not fullfilled </t>
    </r>
    <r>
      <rPr>
        <sz val="9"/>
        <color theme="1"/>
        <rFont val="Wingdings"/>
        <charset val="2"/>
      </rPr>
      <t>ð</t>
    </r>
    <r>
      <rPr>
        <sz val="9"/>
        <color theme="1"/>
        <rFont val="Arial"/>
        <family val="2"/>
      </rPr>
      <t xml:space="preserve"> High Risk</t>
    </r>
  </si>
  <si>
    <r>
      <t xml:space="preserve">Requirements not fullfilled to the full extend </t>
    </r>
    <r>
      <rPr>
        <sz val="9"/>
        <color theme="1"/>
        <rFont val="Wingdings"/>
        <charset val="2"/>
      </rPr>
      <t>ð</t>
    </r>
    <r>
      <rPr>
        <sz val="9"/>
        <color theme="1"/>
        <rFont val="Arial"/>
        <family val="2"/>
      </rPr>
      <t xml:space="preserve"> Low / Medium Risk</t>
    </r>
  </si>
  <si>
    <r>
      <t xml:space="preserve">Requirements fullfilled </t>
    </r>
    <r>
      <rPr>
        <sz val="9"/>
        <color theme="1"/>
        <rFont val="Wingdings"/>
        <charset val="2"/>
      </rPr>
      <t>ð</t>
    </r>
    <r>
      <rPr>
        <sz val="9"/>
        <color theme="1"/>
        <rFont val="Arial"/>
        <family val="2"/>
      </rPr>
      <t xml:space="preserve"> No Risk identified</t>
    </r>
  </si>
  <si>
    <r>
      <t xml:space="preserve">Exceeds requirements </t>
    </r>
    <r>
      <rPr>
        <sz val="9"/>
        <color theme="1"/>
        <rFont val="Wingdings"/>
        <charset val="2"/>
      </rPr>
      <t>ð</t>
    </r>
    <r>
      <rPr>
        <sz val="9"/>
        <color theme="1"/>
        <rFont val="Arial"/>
        <family val="2"/>
      </rPr>
      <t xml:space="preserve"> No Risk identified</t>
    </r>
  </si>
  <si>
    <t>1 - 1.5</t>
  </si>
  <si>
    <t>2 - 2.5</t>
  </si>
  <si>
    <t>3</t>
  </si>
  <si>
    <t>3.5 - 4</t>
  </si>
  <si>
    <t>FINAL AVERAGE SUPPLIER SELF-ASSESSMENT SCORING</t>
  </si>
  <si>
    <t>FINAL AVERAGE ATS SCORING</t>
  </si>
  <si>
    <r>
      <t xml:space="preserve">Scoring summary  -  For ATS use only
</t>
    </r>
    <r>
      <rPr>
        <b/>
        <sz val="8"/>
        <color theme="0"/>
        <rFont val="Arial"/>
        <family val="2"/>
      </rPr>
      <t>(populated by Supplier and ATS selecting the scorings incorporated in the sections 1.0 - 7.0)</t>
    </r>
  </si>
  <si>
    <t>No comments</t>
  </si>
  <si>
    <t>No Key Findings / Actions</t>
  </si>
  <si>
    <t>1.4.1 Surface Coating (Wet Painting, Powder Coating, etc.)</t>
  </si>
  <si>
    <t>1.4.3 Plating (Nickel, Chrome, Zinc, etc.)</t>
  </si>
  <si>
    <t>1.4.4 Anodizing</t>
  </si>
  <si>
    <t>1.4.6 Heat treatment / stress relieve</t>
  </si>
  <si>
    <t>1.4.5 Surface Treatment (Passivation, Etching, Electro polishing, etc.)</t>
  </si>
  <si>
    <t>1.4.7 NDE/NDT  (Non-Destructive Evaluation/Testing)</t>
  </si>
  <si>
    <t>1.4.8 None of the above</t>
  </si>
  <si>
    <t>Please see Scoring summary below!</t>
  </si>
  <si>
    <t>Note: When completing the “red” sections of the form, other sections will be activated or</t>
  </si>
  <si>
    <t xml:space="preserve">Note: When the selectable content from drop down selections is not displayed in its entirety, </t>
  </si>
  <si>
    <t>select it to display the entire content.</t>
  </si>
  <si>
    <r>
      <t xml:space="preserve">Requirements not fullfilled </t>
    </r>
    <r>
      <rPr>
        <sz val="10"/>
        <color theme="1"/>
        <rFont val="Wingdings"/>
        <charset val="2"/>
      </rPr>
      <t>ð</t>
    </r>
    <r>
      <rPr>
        <sz val="10"/>
        <color theme="1"/>
        <rFont val="Arial"/>
        <family val="2"/>
      </rPr>
      <t xml:space="preserve"> High Risk</t>
    </r>
  </si>
  <si>
    <r>
      <t xml:space="preserve">Requirements not fullfilled to the full extend </t>
    </r>
    <r>
      <rPr>
        <sz val="10"/>
        <color theme="1"/>
        <rFont val="Wingdings"/>
        <charset val="2"/>
      </rPr>
      <t>ð</t>
    </r>
    <r>
      <rPr>
        <sz val="10"/>
        <color theme="1"/>
        <rFont val="Arial"/>
        <family val="2"/>
      </rPr>
      <t xml:space="preserve"> Low / Medium Risk</t>
    </r>
  </si>
  <si>
    <r>
      <t xml:space="preserve">Requirements fullfilled </t>
    </r>
    <r>
      <rPr>
        <sz val="10"/>
        <color theme="1"/>
        <rFont val="Wingdings"/>
        <charset val="2"/>
      </rPr>
      <t>ð</t>
    </r>
    <r>
      <rPr>
        <sz val="10"/>
        <color theme="1"/>
        <rFont val="Arial"/>
        <family val="2"/>
      </rPr>
      <t xml:space="preserve"> No Risk identified</t>
    </r>
  </si>
  <si>
    <r>
      <t xml:space="preserve">Exceeds requirements </t>
    </r>
    <r>
      <rPr>
        <sz val="10"/>
        <color theme="1"/>
        <rFont val="Wingdings"/>
        <charset val="2"/>
      </rPr>
      <t>ð</t>
    </r>
    <r>
      <rPr>
        <sz val="10"/>
        <color theme="1"/>
        <rFont val="Arial"/>
        <family val="2"/>
      </rPr>
      <t xml:space="preserve"> No Risk identified</t>
    </r>
  </si>
  <si>
    <t xml:space="preserve">2.7.6 Heat treatment / stress relieve  </t>
  </si>
  <si>
    <t>2.7.7 Surface Coating (Wet Painting, Powder Coating, etc.)</t>
  </si>
  <si>
    <t xml:space="preserve">2.7.8 Plating (Nickel, Chrome, Zinc, etc.) </t>
  </si>
  <si>
    <t>2.7.9 Anodizing</t>
  </si>
  <si>
    <t>2.7.10 Surface Treatment (Passivation, Etching, Electro polishing, etc.)</t>
  </si>
  <si>
    <t>2.7.11 CNC Programming</t>
  </si>
  <si>
    <t xml:space="preserve">2.7.12 Inspection   </t>
  </si>
  <si>
    <t>2.7.13 NDE/NDT (Non-Destructive Evaluation/ Testing)</t>
  </si>
  <si>
    <t xml:space="preserve">2.7.14 Calibration   </t>
  </si>
  <si>
    <t>2.7.15 None of the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</si>
</sst>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/\ dd\,\ yyyy;@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0"/>
      <name val="Arial"/>
      <family val="2"/>
    </font>
    <font>
      <sz val="9"/>
      <color theme="1"/>
      <name val="Wingdings"/>
      <charset val="2"/>
    </font>
    <font>
      <sz val="10"/>
      <color theme="0"/>
      <name val="Arial"/>
      <family val="2"/>
    </font>
    <font>
      <sz val="10"/>
      <color theme="1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4C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Up="1" diagonalDown="1">
      <left style="thin">
        <color indexed="64"/>
      </left>
      <right style="medium">
        <color auto="1"/>
      </right>
      <top style="thin">
        <color indexed="64"/>
      </top>
      <bottom style="thin">
        <color auto="1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auto="1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auto="1"/>
      </bottom>
      <diagonal style="thin">
        <color indexed="64"/>
      </diagonal>
    </border>
    <border diagonalUp="1" diagonalDown="1">
      <left/>
      <right style="medium">
        <color auto="1"/>
      </right>
      <top style="thin">
        <color indexed="64"/>
      </top>
      <bottom style="thin">
        <color auto="1"/>
      </bottom>
      <diagonal style="thin">
        <color indexed="64"/>
      </diagonal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1" fillId="0" borderId="15" xfId="0" applyFont="1" applyBorder="1" applyProtection="1"/>
    <xf numFmtId="0" fontId="1" fillId="0" borderId="16" xfId="0" applyFont="1" applyBorder="1" applyProtection="1"/>
    <xf numFmtId="0" fontId="1" fillId="0" borderId="0" xfId="0" applyFont="1" applyProtection="1"/>
    <xf numFmtId="0" fontId="1" fillId="0" borderId="17" xfId="0" applyFont="1" applyBorder="1" applyProtection="1"/>
    <xf numFmtId="0" fontId="1" fillId="0" borderId="18" xfId="0" applyFont="1" applyBorder="1" applyProtection="1"/>
    <xf numFmtId="0" fontId="1" fillId="0" borderId="19" xfId="0" applyFont="1" applyBorder="1" applyProtection="1"/>
    <xf numFmtId="0" fontId="1" fillId="0" borderId="20" xfId="0" applyFont="1" applyBorder="1" applyProtection="1"/>
    <xf numFmtId="0" fontId="1" fillId="0" borderId="15" xfId="0" applyFont="1" applyBorder="1" applyAlignment="1" applyProtection="1">
      <alignment wrapText="1"/>
    </xf>
    <xf numFmtId="0" fontId="1" fillId="0" borderId="16" xfId="0" applyFont="1" applyBorder="1" applyAlignment="1" applyProtection="1">
      <alignment wrapText="1"/>
    </xf>
    <xf numFmtId="0" fontId="1" fillId="0" borderId="17" xfId="0" applyFont="1" applyBorder="1" applyAlignment="1" applyProtection="1">
      <alignment wrapText="1"/>
    </xf>
    <xf numFmtId="0" fontId="1" fillId="0" borderId="18" xfId="0" applyFont="1" applyBorder="1" applyAlignment="1" applyProtection="1">
      <alignment wrapText="1"/>
    </xf>
    <xf numFmtId="0" fontId="1" fillId="0" borderId="19" xfId="0" applyFont="1" applyBorder="1" applyAlignment="1" applyProtection="1">
      <alignment wrapText="1"/>
    </xf>
    <xf numFmtId="0" fontId="1" fillId="0" borderId="20" xfId="0" applyFont="1" applyBorder="1" applyAlignment="1" applyProtection="1">
      <alignment wrapText="1"/>
    </xf>
    <xf numFmtId="0" fontId="1" fillId="0" borderId="0" xfId="0" applyFont="1" applyBorder="1" applyProtection="1"/>
    <xf numFmtId="0" fontId="1" fillId="0" borderId="15" xfId="0" applyFont="1" applyBorder="1" applyAlignment="1" applyProtection="1">
      <alignment horizontal="left" vertical="center" wrapText="1"/>
    </xf>
    <xf numFmtId="0" fontId="1" fillId="0" borderId="21" xfId="0" applyFont="1" applyBorder="1" applyAlignment="1" applyProtection="1">
      <alignment vertical="center" wrapText="1"/>
    </xf>
    <xf numFmtId="0" fontId="1" fillId="0" borderId="16" xfId="0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18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vertical="center" wrapText="1"/>
    </xf>
    <xf numFmtId="0" fontId="1" fillId="0" borderId="22" xfId="0" applyFont="1" applyBorder="1" applyAlignment="1" applyProtection="1">
      <alignment vertical="center" wrapText="1"/>
    </xf>
    <xf numFmtId="0" fontId="1" fillId="0" borderId="2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Fill="1" applyProtection="1"/>
    <xf numFmtId="0" fontId="5" fillId="3" borderId="28" xfId="0" applyFont="1" applyFill="1" applyBorder="1" applyAlignment="1" applyProtection="1">
      <alignment vertical="center"/>
    </xf>
    <xf numFmtId="0" fontId="5" fillId="3" borderId="29" xfId="0" applyFont="1" applyFill="1" applyBorder="1" applyAlignment="1" applyProtection="1">
      <alignment vertical="center"/>
    </xf>
    <xf numFmtId="0" fontId="12" fillId="3" borderId="26" xfId="0" applyFont="1" applyFill="1" applyBorder="1" applyAlignment="1" applyProtection="1">
      <alignment vertical="center"/>
    </xf>
    <xf numFmtId="0" fontId="12" fillId="3" borderId="27" xfId="0" applyFont="1" applyFill="1" applyBorder="1" applyAlignment="1" applyProtection="1">
      <alignment vertical="center"/>
    </xf>
    <xf numFmtId="0" fontId="2" fillId="0" borderId="0" xfId="0" applyFont="1" applyProtection="1"/>
    <xf numFmtId="0" fontId="1" fillId="0" borderId="15" xfId="0" applyFont="1" applyBorder="1" applyAlignment="1" applyProtection="1">
      <alignment vertical="top" wrapText="1"/>
    </xf>
    <xf numFmtId="0" fontId="1" fillId="0" borderId="0" xfId="0" applyFont="1" applyFill="1" applyBorder="1" applyProtection="1"/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 indent="3"/>
    </xf>
    <xf numFmtId="0" fontId="13" fillId="0" borderId="0" xfId="0" applyFont="1"/>
    <xf numFmtId="0" fontId="14" fillId="0" borderId="0" xfId="0" applyFont="1"/>
    <xf numFmtId="0" fontId="5" fillId="3" borderId="29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left" vertical="center"/>
    </xf>
    <xf numFmtId="0" fontId="5" fillId="3" borderId="23" xfId="0" applyFont="1" applyFill="1" applyBorder="1" applyAlignment="1" applyProtection="1">
      <alignment vertical="center"/>
    </xf>
    <xf numFmtId="0" fontId="5" fillId="3" borderId="2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6" borderId="36" xfId="0" applyFont="1" applyFill="1" applyBorder="1" applyAlignment="1" applyProtection="1">
      <alignment horizontal="left" vertical="center" wrapText="1"/>
      <protection locked="0"/>
    </xf>
    <xf numFmtId="0" fontId="9" fillId="6" borderId="27" xfId="0" applyFont="1" applyFill="1" applyBorder="1" applyAlignment="1" applyProtection="1">
      <alignment horizontal="left" vertical="center" indent="3"/>
    </xf>
    <xf numFmtId="0" fontId="9" fillId="6" borderId="14" xfId="0" applyFont="1" applyFill="1" applyBorder="1" applyAlignment="1" applyProtection="1">
      <alignment horizontal="left" vertical="center"/>
      <protection locked="0"/>
    </xf>
    <xf numFmtId="0" fontId="9" fillId="6" borderId="1" xfId="0" applyFont="1" applyFill="1" applyBorder="1" applyAlignment="1" applyProtection="1">
      <alignment horizontal="left" vertical="center" indent="3"/>
    </xf>
    <xf numFmtId="0" fontId="9" fillId="6" borderId="14" xfId="0" applyFont="1" applyFill="1" applyBorder="1" applyAlignment="1" applyProtection="1">
      <alignment horizontal="left" vertical="center" wrapText="1"/>
      <protection locked="0"/>
    </xf>
    <xf numFmtId="0" fontId="9" fillId="6" borderId="25" xfId="0" applyFont="1" applyFill="1" applyBorder="1" applyAlignment="1" applyProtection="1">
      <alignment horizontal="left" vertical="center" wrapText="1"/>
      <protection locked="0"/>
    </xf>
    <xf numFmtId="0" fontId="9" fillId="6" borderId="46" xfId="0" applyFont="1" applyFill="1" applyBorder="1" applyAlignment="1" applyProtection="1">
      <alignment horizontal="left" vertical="center" wrapText="1"/>
      <protection locked="0"/>
    </xf>
    <xf numFmtId="0" fontId="9" fillId="6" borderId="45" xfId="0" applyFont="1" applyFill="1" applyBorder="1" applyAlignment="1" applyProtection="1">
      <alignment horizontal="left" vertical="center" wrapText="1"/>
      <protection locked="0"/>
    </xf>
    <xf numFmtId="0" fontId="9" fillId="6" borderId="3" xfId="0" applyFont="1" applyFill="1" applyBorder="1" applyAlignment="1" applyProtection="1">
      <alignment horizontal="left" vertical="center" indent="3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 applyProtection="1">
      <alignment horizontal="left" vertical="center"/>
      <protection locked="0"/>
    </xf>
    <xf numFmtId="0" fontId="9" fillId="6" borderId="8" xfId="0" applyFont="1" applyFill="1" applyBorder="1" applyAlignment="1" applyProtection="1">
      <alignment horizontal="left" vertical="center" indent="3"/>
    </xf>
    <xf numFmtId="0" fontId="10" fillId="6" borderId="43" xfId="0" applyFont="1" applyFill="1" applyBorder="1" applyAlignment="1" applyProtection="1">
      <alignment horizontal="left" vertical="center" wrapText="1"/>
      <protection locked="0"/>
    </xf>
    <xf numFmtId="0" fontId="5" fillId="3" borderId="28" xfId="0" applyFont="1" applyFill="1" applyBorder="1" applyAlignment="1" applyProtection="1">
      <alignment horizontal="right" vertical="center" wrapText="1"/>
    </xf>
    <xf numFmtId="0" fontId="10" fillId="6" borderId="3" xfId="0" applyFont="1" applyFill="1" applyBorder="1" applyAlignment="1" applyProtection="1">
      <alignment horizontal="left" vertical="center" wrapText="1"/>
      <protection locked="0"/>
    </xf>
    <xf numFmtId="0" fontId="10" fillId="6" borderId="1" xfId="0" applyFont="1" applyFill="1" applyBorder="1" applyAlignment="1" applyProtection="1">
      <alignment horizontal="left" vertical="center" wrapText="1" indent="3"/>
    </xf>
    <xf numFmtId="0" fontId="10" fillId="6" borderId="8" xfId="0" applyFont="1" applyFill="1" applyBorder="1" applyAlignment="1" applyProtection="1">
      <alignment horizontal="left" vertical="center" wrapText="1" indent="3"/>
    </xf>
    <xf numFmtId="0" fontId="10" fillId="6" borderId="3" xfId="0" applyFont="1" applyFill="1" applyBorder="1" applyAlignment="1" applyProtection="1">
      <alignment horizontal="left" vertical="center" wrapText="1" indent="3"/>
    </xf>
    <xf numFmtId="0" fontId="10" fillId="6" borderId="55" xfId="0" applyFont="1" applyFill="1" applyBorder="1" applyAlignment="1" applyProtection="1">
      <alignment horizontal="left" vertical="center" wrapText="1"/>
      <protection locked="0"/>
    </xf>
    <xf numFmtId="0" fontId="10" fillId="6" borderId="27" xfId="0" applyFont="1" applyFill="1" applyBorder="1" applyAlignment="1" applyProtection="1">
      <alignment horizontal="left" vertical="center" wrapText="1"/>
      <protection locked="0"/>
    </xf>
    <xf numFmtId="0" fontId="10" fillId="6" borderId="14" xfId="0" applyFont="1" applyFill="1" applyBorder="1" applyAlignment="1" applyProtection="1">
      <alignment horizontal="left" vertical="center" wrapText="1"/>
      <protection locked="0"/>
    </xf>
    <xf numFmtId="0" fontId="10" fillId="6" borderId="57" xfId="0" applyFont="1" applyFill="1" applyBorder="1" applyAlignment="1" applyProtection="1">
      <alignment horizontal="left" vertical="center" wrapText="1"/>
      <protection locked="0"/>
    </xf>
    <xf numFmtId="0" fontId="10" fillId="6" borderId="62" xfId="0" applyFont="1" applyFill="1" applyBorder="1" applyAlignment="1" applyProtection="1">
      <alignment horizontal="left" vertical="center" wrapText="1"/>
      <protection locked="0"/>
    </xf>
    <xf numFmtId="0" fontId="10" fillId="6" borderId="63" xfId="0" applyFont="1" applyFill="1" applyBorder="1" applyAlignment="1" applyProtection="1">
      <alignment horizontal="left" vertical="center" wrapText="1"/>
      <protection locked="0"/>
    </xf>
    <xf numFmtId="0" fontId="10" fillId="6" borderId="3" xfId="0" applyFont="1" applyFill="1" applyBorder="1" applyAlignment="1" applyProtection="1">
      <alignment horizontal="left" vertical="center" wrapText="1" indent="3"/>
      <protection locked="0"/>
    </xf>
    <xf numFmtId="0" fontId="10" fillId="6" borderId="1" xfId="0" applyFont="1" applyFill="1" applyBorder="1" applyAlignment="1" applyProtection="1">
      <alignment horizontal="left" vertical="center" wrapText="1" indent="3"/>
      <protection locked="0"/>
    </xf>
    <xf numFmtId="0" fontId="10" fillId="6" borderId="8" xfId="0" applyFont="1" applyFill="1" applyBorder="1" applyAlignment="1" applyProtection="1">
      <alignment horizontal="left" vertical="center" wrapText="1" indent="3"/>
      <protection locked="0"/>
    </xf>
    <xf numFmtId="0" fontId="10" fillId="6" borderId="14" xfId="0" applyFont="1" applyFill="1" applyBorder="1" applyAlignment="1" applyProtection="1">
      <alignment horizontal="left" vertical="center" wrapText="1" indent="3"/>
      <protection locked="0"/>
    </xf>
    <xf numFmtId="0" fontId="9" fillId="6" borderId="57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horizontal="left" vertical="center" wrapText="1"/>
    </xf>
    <xf numFmtId="0" fontId="3" fillId="0" borderId="45" xfId="0" applyFont="1" applyFill="1" applyBorder="1" applyAlignment="1" applyProtection="1">
      <alignment horizontal="left" vertical="center" wrapText="1"/>
    </xf>
    <xf numFmtId="165" fontId="7" fillId="0" borderId="45" xfId="0" applyNumberFormat="1" applyFont="1" applyFill="1" applyBorder="1" applyAlignment="1" applyProtection="1">
      <alignment horizontal="center" vertical="center" wrapText="1"/>
    </xf>
    <xf numFmtId="0" fontId="9" fillId="0" borderId="45" xfId="0" applyFont="1" applyFill="1" applyBorder="1" applyAlignment="1" applyProtection="1">
      <alignment horizontal="left" vertical="center" wrapText="1"/>
      <protection locked="0"/>
    </xf>
    <xf numFmtId="0" fontId="12" fillId="3" borderId="15" xfId="0" applyFont="1" applyFill="1" applyBorder="1"/>
    <xf numFmtId="0" fontId="17" fillId="3" borderId="21" xfId="0" applyFont="1" applyFill="1" applyBorder="1" applyProtection="1"/>
    <xf numFmtId="0" fontId="17" fillId="3" borderId="16" xfId="0" applyFont="1" applyFill="1" applyBorder="1" applyProtection="1"/>
    <xf numFmtId="0" fontId="1" fillId="3" borderId="45" xfId="0" applyFont="1" applyFill="1" applyBorder="1" applyProtection="1"/>
    <xf numFmtId="0" fontId="1" fillId="3" borderId="69" xfId="0" applyFont="1" applyFill="1" applyBorder="1" applyProtection="1"/>
    <xf numFmtId="0" fontId="12" fillId="3" borderId="52" xfId="0" applyFont="1" applyFill="1" applyBorder="1" applyProtection="1"/>
    <xf numFmtId="0" fontId="17" fillId="3" borderId="44" xfId="0" applyFont="1" applyFill="1" applyBorder="1" applyAlignment="1" applyProtection="1">
      <alignment horizontal="left" indent="3"/>
    </xf>
    <xf numFmtId="0" fontId="1" fillId="3" borderId="46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 hidden="1"/>
    </xf>
    <xf numFmtId="0" fontId="3" fillId="0" borderId="0" xfId="0" applyFont="1" applyFill="1" applyBorder="1" applyAlignment="1" applyProtection="1">
      <protection hidden="1"/>
    </xf>
    <xf numFmtId="0" fontId="1" fillId="0" borderId="0" xfId="0" applyFont="1" applyProtection="1">
      <protection locked="0" hidden="1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6" borderId="16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10" fillId="6" borderId="18" xfId="0" applyFont="1" applyFill="1" applyBorder="1" applyAlignment="1" applyProtection="1">
      <alignment horizontal="left" vertical="center"/>
      <protection hidden="1"/>
    </xf>
    <xf numFmtId="0" fontId="2" fillId="0" borderId="0" xfId="0" applyFont="1" applyProtection="1">
      <protection locked="0"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6" fillId="4" borderId="0" xfId="0" applyFont="1" applyFill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0" fillId="6" borderId="18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/>
      <protection locked="0" hidden="1"/>
    </xf>
    <xf numFmtId="0" fontId="6" fillId="4" borderId="0" xfId="0" applyFont="1" applyFill="1" applyBorder="1" applyAlignment="1" applyProtection="1">
      <alignment horizontal="center" vertical="center"/>
      <protection locked="0" hidden="1"/>
    </xf>
    <xf numFmtId="0" fontId="10" fillId="6" borderId="18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0" fillId="6" borderId="18" xfId="0" applyFont="1" applyFill="1" applyBorder="1" applyAlignment="1" applyProtection="1">
      <alignment vertical="center" wrapText="1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165" fontId="1" fillId="4" borderId="0" xfId="0" applyNumberFormat="1" applyFont="1" applyFill="1" applyAlignment="1" applyProtection="1">
      <alignment horizontal="center" vertical="center"/>
      <protection locked="0" hidden="1"/>
    </xf>
    <xf numFmtId="0" fontId="10" fillId="6" borderId="2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Protection="1">
      <protection hidden="1"/>
    </xf>
    <xf numFmtId="0" fontId="10" fillId="6" borderId="16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Protection="1">
      <protection locked="0" hidden="1"/>
    </xf>
    <xf numFmtId="0" fontId="6" fillId="0" borderId="0" xfId="0" applyFont="1" applyFill="1" applyBorder="1" applyAlignment="1" applyProtection="1">
      <alignment horizontal="center" vertical="center"/>
      <protection locked="0" hidden="1"/>
    </xf>
    <xf numFmtId="0" fontId="1" fillId="6" borderId="16" xfId="0" applyFont="1" applyFill="1" applyBorder="1" applyProtection="1">
      <protection hidden="1"/>
    </xf>
    <xf numFmtId="0" fontId="1" fillId="6" borderId="18" xfId="0" applyFont="1" applyFill="1" applyBorder="1" applyProtection="1">
      <protection hidden="1"/>
    </xf>
    <xf numFmtId="0" fontId="1" fillId="6" borderId="20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" fillId="0" borderId="0" xfId="0" applyFont="1" applyBorder="1" applyProtection="1"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Fill="1" applyAlignment="1" applyProtection="1">
      <alignment horizontal="center" vertical="center"/>
      <protection locked="0" hidden="1"/>
    </xf>
    <xf numFmtId="0" fontId="1" fillId="0" borderId="0" xfId="0" applyFont="1" applyFill="1" applyBorder="1" applyProtection="1"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49" fontId="3" fillId="7" borderId="2" xfId="0" applyNumberFormat="1" applyFont="1" applyFill="1" applyBorder="1" applyAlignment="1">
      <alignment horizontal="center" vertical="center"/>
    </xf>
    <xf numFmtId="49" fontId="3" fillId="8" borderId="5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10" borderId="7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 applyProtection="1">
      <alignment vertical="center"/>
    </xf>
    <xf numFmtId="0" fontId="2" fillId="0" borderId="0" xfId="0" applyFont="1"/>
    <xf numFmtId="0" fontId="1" fillId="0" borderId="0" xfId="0" applyFont="1"/>
    <xf numFmtId="49" fontId="1" fillId="7" borderId="2" xfId="0" applyNumberFormat="1" applyFont="1" applyFill="1" applyBorder="1" applyAlignment="1">
      <alignment horizontal="center"/>
    </xf>
    <xf numFmtId="0" fontId="1" fillId="0" borderId="4" xfId="0" applyFont="1" applyBorder="1"/>
    <xf numFmtId="49" fontId="1" fillId="8" borderId="5" xfId="0" applyNumberFormat="1" applyFont="1" applyFill="1" applyBorder="1" applyAlignment="1">
      <alignment horizontal="center"/>
    </xf>
    <xf numFmtId="0" fontId="1" fillId="0" borderId="6" xfId="0" applyFont="1" applyBorder="1"/>
    <xf numFmtId="49" fontId="1" fillId="9" borderId="5" xfId="0" applyNumberFormat="1" applyFont="1" applyFill="1" applyBorder="1" applyAlignment="1">
      <alignment horizontal="center"/>
    </xf>
    <xf numFmtId="49" fontId="1" fillId="10" borderId="7" xfId="0" applyNumberFormat="1" applyFont="1" applyFill="1" applyBorder="1" applyAlignment="1">
      <alignment horizontal="center"/>
    </xf>
    <xf numFmtId="0" fontId="1" fillId="0" borderId="9" xfId="0" applyFont="1" applyBorder="1"/>
    <xf numFmtId="0" fontId="13" fillId="0" borderId="71" xfId="0" applyFont="1" applyBorder="1"/>
    <xf numFmtId="0" fontId="1" fillId="0" borderId="65" xfId="0" applyFont="1" applyBorder="1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11" fillId="0" borderId="52" xfId="0" applyFont="1" applyBorder="1" applyAlignment="1" applyProtection="1">
      <alignment horizontal="left" vertical="center" wrapText="1"/>
    </xf>
    <xf numFmtId="0" fontId="11" fillId="0" borderId="46" xfId="0" applyFont="1" applyBorder="1" applyAlignment="1" applyProtection="1">
      <alignment horizontal="left" vertical="center" wrapText="1"/>
    </xf>
    <xf numFmtId="0" fontId="10" fillId="0" borderId="43" xfId="0" applyFont="1" applyBorder="1" applyAlignment="1" applyProtection="1">
      <alignment horizontal="left" vertical="center" wrapText="1"/>
      <protection locked="0"/>
    </xf>
    <xf numFmtId="0" fontId="10" fillId="2" borderId="47" xfId="0" applyFont="1" applyFill="1" applyBorder="1" applyAlignment="1" applyProtection="1">
      <alignment horizontal="left" vertical="center"/>
    </xf>
    <xf numFmtId="0" fontId="10" fillId="2" borderId="48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165" fontId="7" fillId="5" borderId="73" xfId="0" applyNumberFormat="1" applyFont="1" applyFill="1" applyBorder="1" applyAlignment="1" applyProtection="1">
      <alignment horizontal="center" vertical="center" wrapText="1"/>
    </xf>
    <xf numFmtId="165" fontId="7" fillId="5" borderId="72" xfId="0" applyNumberFormat="1" applyFont="1" applyFill="1" applyBorder="1" applyAlignment="1" applyProtection="1">
      <alignment horizontal="center" vertical="center" wrapText="1"/>
    </xf>
    <xf numFmtId="165" fontId="7" fillId="5" borderId="82" xfId="0" applyNumberFormat="1" applyFont="1" applyFill="1" applyBorder="1" applyAlignment="1" applyProtection="1">
      <alignment horizontal="center" vertical="center" wrapText="1"/>
    </xf>
    <xf numFmtId="165" fontId="7" fillId="5" borderId="57" xfId="0" applyNumberFormat="1" applyFont="1" applyFill="1" applyBorder="1" applyAlignment="1" applyProtection="1">
      <alignment horizontal="center" vertical="center" wrapText="1"/>
    </xf>
    <xf numFmtId="165" fontId="7" fillId="5" borderId="74" xfId="0" applyNumberFormat="1" applyFont="1" applyFill="1" applyBorder="1" applyAlignment="1" applyProtection="1">
      <alignment horizontal="center" vertical="center" wrapText="1"/>
    </xf>
    <xf numFmtId="165" fontId="7" fillId="5" borderId="63" xfId="0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left" vertical="center" wrapText="1" indent="3"/>
    </xf>
    <xf numFmtId="0" fontId="9" fillId="0" borderId="13" xfId="0" applyFont="1" applyBorder="1" applyAlignment="1" applyProtection="1">
      <alignment horizontal="left" vertical="center" wrapText="1" indent="3"/>
    </xf>
    <xf numFmtId="0" fontId="9" fillId="0" borderId="61" xfId="0" applyFont="1" applyBorder="1" applyAlignment="1" applyProtection="1">
      <alignment horizontal="left" vertical="center" wrapText="1" indent="3"/>
    </xf>
    <xf numFmtId="0" fontId="3" fillId="5" borderId="2" xfId="0" applyFont="1" applyFill="1" applyBorder="1" applyAlignment="1" applyProtection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5" borderId="7" xfId="0" applyFont="1" applyFill="1" applyBorder="1" applyAlignment="1" applyProtection="1">
      <alignment horizontal="left" vertical="center" wrapText="1"/>
    </xf>
    <xf numFmtId="0" fontId="3" fillId="5" borderId="8" xfId="0" applyFont="1" applyFill="1" applyBorder="1" applyAlignment="1" applyProtection="1">
      <alignment horizontal="left" vertical="center" wrapText="1"/>
    </xf>
    <xf numFmtId="165" fontId="7" fillId="5" borderId="3" xfId="0" applyNumberFormat="1" applyFont="1" applyFill="1" applyBorder="1" applyAlignment="1" applyProtection="1">
      <alignment horizontal="center" vertical="center" wrapText="1"/>
    </xf>
    <xf numFmtId="165" fontId="7" fillId="5" borderId="8" xfId="0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 applyProtection="1">
      <alignment horizontal="center" vertical="center" wrapText="1"/>
    </xf>
    <xf numFmtId="165" fontId="7" fillId="0" borderId="40" xfId="0" applyNumberFormat="1" applyFont="1" applyFill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left" vertical="center" wrapText="1" indent="3"/>
    </xf>
    <xf numFmtId="0" fontId="9" fillId="0" borderId="29" xfId="0" applyFont="1" applyBorder="1" applyAlignment="1" applyProtection="1">
      <alignment horizontal="left" vertical="center" wrapText="1" indent="3"/>
    </xf>
    <xf numFmtId="0" fontId="9" fillId="0" borderId="30" xfId="0" applyFont="1" applyBorder="1" applyAlignment="1" applyProtection="1">
      <alignment horizontal="left" vertical="center" wrapText="1" indent="3"/>
    </xf>
    <xf numFmtId="165" fontId="7" fillId="5" borderId="38" xfId="0" applyNumberFormat="1" applyFont="1" applyFill="1" applyBorder="1" applyAlignment="1" applyProtection="1">
      <alignment horizontal="center" vertical="center" wrapText="1"/>
    </xf>
    <xf numFmtId="165" fontId="7" fillId="5" borderId="40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11" fillId="0" borderId="26" xfId="0" applyFont="1" applyBorder="1" applyAlignment="1" applyProtection="1">
      <alignment horizontal="left" vertical="center" wrapText="1"/>
    </xf>
    <xf numFmtId="0" fontId="11" fillId="0" borderId="27" xfId="0" applyFont="1" applyBorder="1" applyAlignment="1" applyProtection="1">
      <alignment horizontal="left" vertical="center" wrapText="1"/>
    </xf>
    <xf numFmtId="0" fontId="11" fillId="0" borderId="31" xfId="0" applyFont="1" applyBorder="1" applyAlignment="1" applyProtection="1">
      <alignment horizontal="left" vertical="center" wrapText="1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54" xfId="0" applyFont="1" applyBorder="1" applyAlignment="1" applyProtection="1">
      <alignment horizontal="left" vertical="center" wrapText="1"/>
    </xf>
    <xf numFmtId="0" fontId="11" fillId="0" borderId="25" xfId="0" applyFont="1" applyBorder="1" applyAlignment="1" applyProtection="1">
      <alignment horizontal="left" vertical="center" wrapText="1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indent="3"/>
    </xf>
    <xf numFmtId="0" fontId="9" fillId="0" borderId="13" xfId="0" applyFont="1" applyBorder="1" applyAlignment="1" applyProtection="1">
      <alignment horizontal="left" vertical="center" indent="3"/>
    </xf>
    <xf numFmtId="0" fontId="9" fillId="0" borderId="14" xfId="0" applyFont="1" applyBorder="1" applyAlignment="1" applyProtection="1">
      <alignment horizontal="left" vertical="center" indent="3"/>
    </xf>
    <xf numFmtId="0" fontId="10" fillId="2" borderId="32" xfId="0" applyFont="1" applyFill="1" applyBorder="1" applyAlignment="1" applyProtection="1">
      <alignment horizontal="center" vertical="center"/>
    </xf>
    <xf numFmtId="0" fontId="10" fillId="2" borderId="33" xfId="0" applyFont="1" applyFill="1" applyBorder="1" applyAlignment="1" applyProtection="1">
      <alignment horizontal="center" vertical="center"/>
    </xf>
    <xf numFmtId="0" fontId="10" fillId="2" borderId="34" xfId="0" applyFont="1" applyFill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left" vertical="center" wrapText="1" indent="3"/>
    </xf>
    <xf numFmtId="0" fontId="10" fillId="0" borderId="24" xfId="0" applyFont="1" applyBorder="1" applyAlignment="1" applyProtection="1">
      <alignment horizontal="left" vertical="center" wrapText="1" indent="3"/>
    </xf>
    <xf numFmtId="0" fontId="10" fillId="0" borderId="25" xfId="0" applyFont="1" applyBorder="1" applyAlignment="1" applyProtection="1">
      <alignment horizontal="left" vertical="center" wrapText="1" indent="3"/>
    </xf>
    <xf numFmtId="0" fontId="10" fillId="0" borderId="12" xfId="0" applyFont="1" applyBorder="1" applyAlignment="1" applyProtection="1">
      <alignment horizontal="left" vertical="center" wrapText="1" indent="3"/>
    </xf>
    <xf numFmtId="0" fontId="10" fillId="0" borderId="13" xfId="0" applyFont="1" applyBorder="1" applyAlignment="1" applyProtection="1">
      <alignment horizontal="left" vertical="center" wrapText="1" indent="3"/>
    </xf>
    <xf numFmtId="0" fontId="10" fillId="0" borderId="14" xfId="0" applyFont="1" applyBorder="1" applyAlignment="1" applyProtection="1">
      <alignment horizontal="left" vertical="center" wrapText="1" indent="3"/>
    </xf>
    <xf numFmtId="165" fontId="7" fillId="5" borderId="67" xfId="0" applyNumberFormat="1" applyFont="1" applyFill="1" applyBorder="1" applyAlignment="1" applyProtection="1">
      <alignment horizontal="center" vertical="center" wrapText="1"/>
    </xf>
    <xf numFmtId="165" fontId="7" fillId="5" borderId="66" xfId="0" applyNumberFormat="1" applyFont="1" applyFill="1" applyBorder="1" applyAlignment="1" applyProtection="1">
      <alignment horizontal="center" vertical="center" wrapText="1"/>
    </xf>
    <xf numFmtId="165" fontId="7" fillId="5" borderId="6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left" vertical="center" wrapText="1" indent="3"/>
    </xf>
    <xf numFmtId="0" fontId="10" fillId="2" borderId="38" xfId="0" applyFont="1" applyFill="1" applyBorder="1" applyAlignment="1" applyProtection="1">
      <alignment horizontal="left" vertical="center"/>
    </xf>
    <xf numFmtId="0" fontId="10" fillId="2" borderId="39" xfId="0" applyFont="1" applyFill="1" applyBorder="1" applyAlignment="1" applyProtection="1">
      <alignment horizontal="left" vertical="center"/>
    </xf>
    <xf numFmtId="0" fontId="10" fillId="2" borderId="40" xfId="0" applyFont="1" applyFill="1" applyBorder="1" applyAlignment="1" applyProtection="1">
      <alignment horizontal="left" vertical="center"/>
    </xf>
    <xf numFmtId="0" fontId="10" fillId="2" borderId="41" xfId="0" applyFont="1" applyFill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 wrapText="1" indent="3"/>
    </xf>
    <xf numFmtId="0" fontId="10" fillId="2" borderId="11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/>
      <protection locked="0" hidden="1"/>
    </xf>
    <xf numFmtId="0" fontId="5" fillId="3" borderId="29" xfId="0" applyFont="1" applyFill="1" applyBorder="1" applyAlignment="1" applyProtection="1">
      <alignment horizontal="right" vertical="center" wrapText="1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24" xfId="0" applyFont="1" applyFill="1" applyBorder="1" applyAlignment="1" applyProtection="1">
      <alignment horizontal="left" vertical="center"/>
    </xf>
    <xf numFmtId="0" fontId="5" fillId="3" borderId="60" xfId="0" applyFont="1" applyFill="1" applyBorder="1" applyAlignment="1" applyProtection="1">
      <alignment horizontal="left" vertical="center"/>
    </xf>
    <xf numFmtId="0" fontId="10" fillId="5" borderId="43" xfId="0" applyFont="1" applyFill="1" applyBorder="1" applyAlignment="1" applyProtection="1">
      <alignment horizontal="left" vertical="center" wrapText="1"/>
      <protection locked="0"/>
    </xf>
    <xf numFmtId="0" fontId="10" fillId="5" borderId="53" xfId="0" applyFont="1" applyFill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</xf>
    <xf numFmtId="0" fontId="11" fillId="0" borderId="57" xfId="0" applyFont="1" applyBorder="1" applyAlignment="1" applyProtection="1">
      <alignment horizontal="left" vertical="center" wrapText="1"/>
    </xf>
    <xf numFmtId="0" fontId="10" fillId="2" borderId="58" xfId="0" applyFont="1" applyFill="1" applyBorder="1" applyAlignment="1" applyProtection="1">
      <alignment horizontal="left" vertical="center"/>
    </xf>
    <xf numFmtId="0" fontId="10" fillId="2" borderId="59" xfId="0" applyFont="1" applyFill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 indent="3"/>
    </xf>
    <xf numFmtId="0" fontId="5" fillId="3" borderId="27" xfId="0" applyFont="1" applyFill="1" applyBorder="1" applyAlignment="1" applyProtection="1">
      <alignment horizontal="right" vertical="center" wrapText="1"/>
    </xf>
    <xf numFmtId="0" fontId="9" fillId="0" borderId="8" xfId="0" applyFont="1" applyBorder="1" applyAlignment="1" applyProtection="1">
      <alignment horizontal="left" vertical="center" indent="3"/>
    </xf>
    <xf numFmtId="0" fontId="11" fillId="0" borderId="35" xfId="0" applyFont="1" applyBorder="1" applyAlignment="1" applyProtection="1">
      <alignment vertical="center" wrapText="1"/>
    </xf>
    <xf numFmtId="0" fontId="11" fillId="0" borderId="36" xfId="0" applyFont="1" applyBorder="1" applyAlignment="1" applyProtection="1">
      <alignment vertical="center" wrapText="1"/>
    </xf>
    <xf numFmtId="0" fontId="10" fillId="0" borderId="36" xfId="0" applyFont="1" applyFill="1" applyBorder="1" applyAlignment="1" applyProtection="1">
      <alignment vertical="center" wrapText="1"/>
      <protection locked="0"/>
    </xf>
    <xf numFmtId="0" fontId="10" fillId="0" borderId="37" xfId="0" applyFont="1" applyFill="1" applyBorder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left" vertical="center"/>
    </xf>
    <xf numFmtId="0" fontId="5" fillId="3" borderId="25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left" vertical="center" indent="3"/>
    </xf>
    <xf numFmtId="0" fontId="9" fillId="0" borderId="29" xfId="0" applyFont="1" applyBorder="1" applyAlignment="1" applyProtection="1">
      <alignment horizontal="left" vertical="center" indent="3"/>
    </xf>
    <xf numFmtId="0" fontId="9" fillId="0" borderId="27" xfId="0" applyFont="1" applyBorder="1" applyAlignment="1" applyProtection="1">
      <alignment horizontal="left" vertical="center" indent="3"/>
    </xf>
    <xf numFmtId="0" fontId="11" fillId="0" borderId="42" xfId="0" applyFont="1" applyBorder="1" applyAlignment="1" applyProtection="1">
      <alignment vertical="center" wrapText="1"/>
    </xf>
    <xf numFmtId="0" fontId="11" fillId="0" borderId="43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indent="3"/>
    </xf>
    <xf numFmtId="0" fontId="11" fillId="0" borderId="2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/>
    </xf>
    <xf numFmtId="0" fontId="11" fillId="0" borderId="5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vertical="center" wrapText="1"/>
    </xf>
    <xf numFmtId="0" fontId="11" fillId="0" borderId="1" xfId="0" applyFont="1" applyBorder="1" applyAlignment="1" applyProtection="1"/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10" fillId="2" borderId="49" xfId="0" applyFont="1" applyFill="1" applyBorder="1" applyAlignment="1" applyProtection="1">
      <alignment horizontal="center" vertical="center"/>
    </xf>
    <xf numFmtId="0" fontId="10" fillId="2" borderId="50" xfId="0" applyFont="1" applyFill="1" applyBorder="1" applyAlignment="1" applyProtection="1">
      <alignment horizontal="center" vertical="center"/>
    </xf>
    <xf numFmtId="0" fontId="10" fillId="2" borderId="51" xfId="0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indent="3"/>
    </xf>
    <xf numFmtId="0" fontId="9" fillId="0" borderId="24" xfId="0" applyFont="1" applyBorder="1" applyAlignment="1" applyProtection="1">
      <alignment horizontal="left" vertical="center" indent="3"/>
    </xf>
    <xf numFmtId="0" fontId="9" fillId="0" borderId="25" xfId="0" applyFont="1" applyBorder="1" applyAlignment="1" applyProtection="1">
      <alignment horizontal="left" vertical="center" indent="3"/>
    </xf>
    <xf numFmtId="0" fontId="9" fillId="0" borderId="1" xfId="0" applyFont="1" applyBorder="1" applyAlignment="1" applyProtection="1">
      <alignment horizontal="right" vertical="center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 indent="3"/>
    </xf>
    <xf numFmtId="0" fontId="11" fillId="0" borderId="15" xfId="0" applyFont="1" applyBorder="1" applyAlignment="1" applyProtection="1">
      <alignment horizontal="left" vertical="center" wrapText="1"/>
    </xf>
    <xf numFmtId="0" fontId="11" fillId="0" borderId="55" xfId="0" applyFont="1" applyBorder="1" applyAlignment="1" applyProtection="1">
      <alignment horizontal="left" vertical="center" wrapText="1"/>
    </xf>
    <xf numFmtId="0" fontId="11" fillId="0" borderId="17" xfId="0" applyFont="1" applyBorder="1" applyAlignment="1" applyProtection="1">
      <alignment horizontal="left" vertical="center" wrapText="1"/>
    </xf>
    <xf numFmtId="0" fontId="11" fillId="0" borderId="56" xfId="0" applyFont="1" applyBorder="1" applyAlignment="1" applyProtection="1">
      <alignment horizontal="left" vertical="center" wrapText="1"/>
    </xf>
    <xf numFmtId="0" fontId="10" fillId="0" borderId="28" xfId="0" applyFont="1" applyBorder="1" applyAlignment="1" applyProtection="1">
      <alignment horizontal="left" vertical="center" wrapText="1" indent="3"/>
    </xf>
    <xf numFmtId="0" fontId="10" fillId="0" borderId="29" xfId="0" applyFont="1" applyBorder="1" applyAlignment="1" applyProtection="1">
      <alignment horizontal="left" vertical="center" wrapText="1" indent="3"/>
    </xf>
    <xf numFmtId="0" fontId="10" fillId="0" borderId="27" xfId="0" applyFont="1" applyBorder="1" applyAlignment="1" applyProtection="1">
      <alignment horizontal="left" vertical="center" wrapText="1" indent="3"/>
    </xf>
    <xf numFmtId="0" fontId="11" fillId="0" borderId="0" xfId="0" applyFont="1" applyBorder="1" applyAlignment="1" applyProtection="1">
      <alignment horizontal="left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27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3" fillId="5" borderId="70" xfId="0" applyFont="1" applyFill="1" applyBorder="1" applyAlignment="1" applyProtection="1">
      <alignment horizontal="left" vertical="center" wrapText="1"/>
    </xf>
    <xf numFmtId="0" fontId="3" fillId="5" borderId="71" xfId="0" applyFont="1" applyFill="1" applyBorder="1" applyAlignment="1" applyProtection="1">
      <alignment horizontal="left" vertical="center" wrapText="1"/>
    </xf>
    <xf numFmtId="0" fontId="3" fillId="5" borderId="72" xfId="0" applyFont="1" applyFill="1" applyBorder="1" applyAlignment="1" applyProtection="1">
      <alignment horizontal="left" vertical="center" wrapText="1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2" xfId="0" applyFont="1" applyFill="1" applyBorder="1" applyAlignment="1" applyProtection="1">
      <alignment horizontal="left" vertical="center" wrapText="1"/>
    </xf>
    <xf numFmtId="0" fontId="3" fillId="5" borderId="57" xfId="0" applyFont="1" applyFill="1" applyBorder="1" applyAlignment="1" applyProtection="1">
      <alignment horizontal="left" vertical="center" wrapText="1"/>
    </xf>
    <xf numFmtId="0" fontId="12" fillId="3" borderId="26" xfId="0" applyFont="1" applyFill="1" applyBorder="1" applyAlignment="1" applyProtection="1">
      <alignment horizontal="left" vertical="center" wrapText="1"/>
    </xf>
    <xf numFmtId="0" fontId="12" fillId="3" borderId="29" xfId="0" applyFont="1" applyFill="1" applyBorder="1" applyAlignment="1" applyProtection="1">
      <alignment horizontal="left" vertical="center"/>
    </xf>
    <xf numFmtId="0" fontId="12" fillId="3" borderId="30" xfId="0" applyFont="1" applyFill="1" applyBorder="1" applyAlignment="1" applyProtection="1">
      <alignment horizontal="left" vertical="center"/>
    </xf>
    <xf numFmtId="0" fontId="5" fillId="3" borderId="5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 wrapText="1"/>
    </xf>
    <xf numFmtId="0" fontId="3" fillId="5" borderId="21" xfId="0" applyFont="1" applyFill="1" applyBorder="1" applyAlignment="1" applyProtection="1">
      <alignment horizontal="left" vertical="center" wrapText="1"/>
    </xf>
    <xf numFmtId="0" fontId="3" fillId="5" borderId="55" xfId="0" applyFont="1" applyFill="1" applyBorder="1" applyAlignment="1" applyProtection="1">
      <alignment horizontal="left" vertical="center" wrapText="1"/>
    </xf>
    <xf numFmtId="0" fontId="3" fillId="5" borderId="64" xfId="0" applyFont="1" applyFill="1" applyBorder="1" applyAlignment="1" applyProtection="1">
      <alignment horizontal="left" vertical="center" wrapText="1"/>
    </xf>
    <xf numFmtId="0" fontId="3" fillId="5" borderId="65" xfId="0" applyFont="1" applyFill="1" applyBorder="1" applyAlignment="1" applyProtection="1">
      <alignment horizontal="left" vertical="center" wrapText="1"/>
    </xf>
    <xf numFmtId="0" fontId="3" fillId="5" borderId="66" xfId="0" applyFont="1" applyFill="1" applyBorder="1" applyAlignment="1" applyProtection="1">
      <alignment horizontal="left" vertical="center" wrapText="1"/>
    </xf>
    <xf numFmtId="165" fontId="7" fillId="5" borderId="75" xfId="0" applyNumberFormat="1" applyFont="1" applyFill="1" applyBorder="1" applyAlignment="1" applyProtection="1">
      <alignment horizontal="center" vertical="center" wrapText="1"/>
    </xf>
    <xf numFmtId="165" fontId="7" fillId="5" borderId="55" xfId="0" applyNumberFormat="1" applyFont="1" applyFill="1" applyBorder="1" applyAlignment="1" applyProtection="1">
      <alignment horizontal="center" vertical="center" wrapText="1"/>
    </xf>
    <xf numFmtId="165" fontId="7" fillId="5" borderId="36" xfId="0" applyNumberFormat="1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left" vertical="center" indent="3"/>
    </xf>
    <xf numFmtId="0" fontId="9" fillId="0" borderId="29" xfId="0" applyFont="1" applyFill="1" applyBorder="1" applyAlignment="1" applyProtection="1">
      <alignment horizontal="left" vertical="center" indent="3"/>
    </xf>
    <xf numFmtId="0" fontId="9" fillId="0" borderId="30" xfId="0" applyFont="1" applyFill="1" applyBorder="1" applyAlignment="1" applyProtection="1">
      <alignment horizontal="left" vertical="center" indent="3"/>
    </xf>
    <xf numFmtId="165" fontId="7" fillId="5" borderId="76" xfId="0" applyNumberFormat="1" applyFont="1" applyFill="1" applyBorder="1" applyAlignment="1" applyProtection="1">
      <alignment horizontal="center" vertical="center" wrapText="1"/>
    </xf>
    <xf numFmtId="165" fontId="7" fillId="5" borderId="77" xfId="0" applyNumberFormat="1" applyFont="1" applyFill="1" applyBorder="1" applyAlignment="1" applyProtection="1">
      <alignment horizontal="center" vertical="center" wrapText="1"/>
    </xf>
    <xf numFmtId="165" fontId="7" fillId="5" borderId="79" xfId="0" applyNumberFormat="1" applyFont="1" applyFill="1" applyBorder="1" applyAlignment="1" applyProtection="1">
      <alignment horizontal="center" vertical="center" wrapText="1"/>
    </xf>
    <xf numFmtId="165" fontId="7" fillId="5" borderId="80" xfId="0" applyNumberFormat="1" applyFont="1" applyFill="1" applyBorder="1" applyAlignment="1" applyProtection="1">
      <alignment horizontal="center" vertical="center" wrapText="1"/>
    </xf>
    <xf numFmtId="165" fontId="7" fillId="5" borderId="78" xfId="0" applyNumberFormat="1" applyFont="1" applyFill="1" applyBorder="1" applyAlignment="1" applyProtection="1">
      <alignment horizontal="center" vertical="center" wrapText="1"/>
    </xf>
    <xf numFmtId="165" fontId="7" fillId="5" borderId="81" xfId="0" applyNumberFormat="1" applyFont="1" applyFill="1" applyBorder="1" applyAlignment="1" applyProtection="1">
      <alignment horizontal="center" vertical="center" wrapText="1"/>
    </xf>
    <xf numFmtId="0" fontId="3" fillId="5" borderId="70" xfId="0" applyFont="1" applyFill="1" applyBorder="1" applyAlignment="1" applyProtection="1">
      <alignment horizontal="left" vertical="center"/>
    </xf>
    <xf numFmtId="0" fontId="3" fillId="5" borderId="71" xfId="0" applyFont="1" applyFill="1" applyBorder="1" applyAlignment="1" applyProtection="1">
      <alignment horizontal="left" vertical="center"/>
    </xf>
    <xf numFmtId="0" fontId="3" fillId="5" borderId="72" xfId="0" applyFont="1" applyFill="1" applyBorder="1" applyAlignment="1" applyProtection="1">
      <alignment horizontal="left" vertical="center"/>
    </xf>
    <xf numFmtId="0" fontId="3" fillId="5" borderId="64" xfId="0" applyFont="1" applyFill="1" applyBorder="1" applyAlignment="1" applyProtection="1">
      <alignment horizontal="left" vertical="center"/>
    </xf>
    <xf numFmtId="0" fontId="3" fillId="5" borderId="65" xfId="0" applyFont="1" applyFill="1" applyBorder="1" applyAlignment="1" applyProtection="1">
      <alignment horizontal="left" vertical="center"/>
    </xf>
    <xf numFmtId="0" fontId="3" fillId="5" borderId="66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/>
    </xf>
    <xf numFmtId="0" fontId="11" fillId="0" borderId="6" xfId="0" applyFont="1" applyBorder="1" applyAlignment="1" applyProtection="1">
      <alignment horizontal="left"/>
    </xf>
    <xf numFmtId="164" fontId="10" fillId="0" borderId="8" xfId="0" applyNumberFormat="1" applyFont="1" applyBorder="1" applyAlignment="1" applyProtection="1">
      <alignment horizontal="center" vertical="center"/>
      <protection locked="0"/>
    </xf>
    <xf numFmtId="164" fontId="10" fillId="0" borderId="9" xfId="0" applyNumberFormat="1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61" xfId="0" applyFont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0" fontId="9" fillId="0" borderId="44" xfId="0" applyFont="1" applyBorder="1" applyAlignment="1" applyProtection="1">
      <alignment horizontal="left" vertical="center" indent="3"/>
    </xf>
    <xf numFmtId="0" fontId="9" fillId="0" borderId="45" xfId="0" applyFont="1" applyBorder="1" applyAlignment="1" applyProtection="1">
      <alignment horizontal="left" vertical="center" indent="3"/>
    </xf>
    <xf numFmtId="0" fontId="9" fillId="0" borderId="46" xfId="0" applyFont="1" applyBorder="1" applyAlignment="1" applyProtection="1">
      <alignment horizontal="left" vertical="center" indent="3"/>
    </xf>
    <xf numFmtId="0" fontId="9" fillId="0" borderId="44" xfId="0" applyFont="1" applyBorder="1" applyAlignment="1" applyProtection="1">
      <alignment horizontal="left" vertical="center" wrapText="1" indent="3"/>
    </xf>
    <xf numFmtId="0" fontId="9" fillId="0" borderId="45" xfId="0" applyFont="1" applyBorder="1" applyAlignment="1" applyProtection="1">
      <alignment horizontal="left" vertical="center" wrapText="1" indent="3"/>
    </xf>
    <xf numFmtId="0" fontId="9" fillId="0" borderId="46" xfId="0" applyFont="1" applyBorder="1" applyAlignment="1" applyProtection="1">
      <alignment horizontal="left" vertical="center" wrapText="1" indent="3"/>
    </xf>
    <xf numFmtId="0" fontId="10" fillId="0" borderId="44" xfId="0" applyFont="1" applyBorder="1" applyAlignment="1" applyProtection="1">
      <alignment horizontal="left" vertical="center" wrapText="1" indent="3"/>
    </xf>
    <xf numFmtId="0" fontId="10" fillId="0" borderId="45" xfId="0" applyFont="1" applyBorder="1" applyAlignment="1" applyProtection="1">
      <alignment horizontal="left" vertical="center" wrapText="1" indent="3"/>
    </xf>
    <xf numFmtId="0" fontId="10" fillId="0" borderId="46" xfId="0" applyFont="1" applyBorder="1" applyAlignment="1" applyProtection="1">
      <alignment horizontal="left" vertical="center" wrapText="1" indent="3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57"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strike/>
        <color theme="0" tint="-0.14996795556505021"/>
      </font>
      <fill>
        <patternFill>
          <bgColor theme="0" tint="-0.14996795556505021"/>
        </patternFill>
      </fill>
    </dxf>
    <dxf>
      <font>
        <strike/>
        <color theme="0" tint="-0.14996795556505021"/>
      </font>
      <fill>
        <patternFill patternType="solid">
          <bgColor theme="0" tint="-0.149906918546098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border>
        <vertical style="thin">
          <color auto="1"/>
        </vertical>
      </border>
    </dxf>
    <dxf>
      <fill>
        <patternFill>
          <bgColor rgb="FFEAEAEA"/>
        </patternFill>
      </fill>
      <border>
        <vertical style="thin">
          <color auto="1"/>
        </vertical>
      </border>
    </dxf>
    <dxf>
      <fill>
        <patternFill>
          <bgColor rgb="FFD2D2D2"/>
        </patternFill>
      </fill>
      <border>
        <top style="thin">
          <color auto="1"/>
        </top>
        <vertical style="thin">
          <color auto="1"/>
        </vertical>
      </border>
    </dxf>
    <dxf>
      <font>
        <b/>
        <i val="0"/>
        <color theme="0"/>
      </font>
      <fill>
        <patternFill>
          <bgColor theme="0" tint="-0.24994659260841701"/>
        </patternFill>
      </fill>
      <border>
        <bottom style="thin">
          <color auto="1"/>
        </bottom>
        <vertical style="thin">
          <color auto="1"/>
        </vertical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</dxfs>
  <tableStyles count="1" defaultTableStyle="TableStyleMedium2" defaultPivotStyle="PivotStyleLight16">
    <tableStyle name="ATS Tabelformat 1" pivot="0" count="5" xr9:uid="{00000000-0011-0000-FFFF-FFFF00000000}">
      <tableStyleElement type="wholeTable" dxfId="156"/>
      <tableStyleElement type="headerRow" dxfId="155"/>
      <tableStyleElement type="totalRow" dxfId="154"/>
      <tableStyleElement type="firstRowStripe" dxfId="153"/>
      <tableStyleElement type="secondRowStripe" dxfId="152"/>
    </tableStyle>
  </tableStyles>
  <colors>
    <mruColors>
      <color rgb="FF0064C2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O$7" lockText="1" noThreeD="1"/>
</file>

<file path=xl/ctrlProps/ctrlProp10.xml><?xml version="1.0" encoding="utf-8"?>
<formControlPr xmlns="http://schemas.microsoft.com/office/spreadsheetml/2009/9/main" objectType="CheckBox" fmlaLink="$O$25" lockText="1" noThreeD="1"/>
</file>

<file path=xl/ctrlProps/ctrlProp100.xml><?xml version="1.0" encoding="utf-8"?>
<formControlPr xmlns="http://schemas.microsoft.com/office/spreadsheetml/2009/9/main" objectType="CheckBox" checked="Checked" fmlaLink="$O$191" lockText="1" noThreeD="1"/>
</file>

<file path=xl/ctrlProps/ctrlProp101.xml><?xml version="1.0" encoding="utf-8"?>
<formControlPr xmlns="http://schemas.microsoft.com/office/spreadsheetml/2009/9/main" objectType="CheckBox" checked="Checked" fmlaLink="$O$195" lockText="1" noThreeD="1"/>
</file>

<file path=xl/ctrlProps/ctrlProp102.xml><?xml version="1.0" encoding="utf-8"?>
<formControlPr xmlns="http://schemas.microsoft.com/office/spreadsheetml/2009/9/main" objectType="CheckBox" checked="Checked" fmlaLink="$O$197" lockText="1" noThreeD="1"/>
</file>

<file path=xl/ctrlProps/ctrlProp103.xml><?xml version="1.0" encoding="utf-8"?>
<formControlPr xmlns="http://schemas.microsoft.com/office/spreadsheetml/2009/9/main" objectType="CheckBox" checked="Checked" fmlaLink="$O$199" lockText="1" noThreeD="1"/>
</file>

<file path=xl/ctrlProps/ctrlProp104.xml><?xml version="1.0" encoding="utf-8"?>
<formControlPr xmlns="http://schemas.microsoft.com/office/spreadsheetml/2009/9/main" objectType="CheckBox" checked="Checked" fmlaLink="$O$201" lockText="1" noThreeD="1"/>
</file>

<file path=xl/ctrlProps/ctrlProp105.xml><?xml version="1.0" encoding="utf-8"?>
<formControlPr xmlns="http://schemas.microsoft.com/office/spreadsheetml/2009/9/main" objectType="CheckBox" checked="Checked" fmlaLink="$O$203" lockText="1" noThreeD="1"/>
</file>

<file path=xl/ctrlProps/ctrlProp106.xml><?xml version="1.0" encoding="utf-8"?>
<formControlPr xmlns="http://schemas.microsoft.com/office/spreadsheetml/2009/9/main" objectType="CheckBox" checked="Checked" fmlaLink="$O$206" lockText="1" noThreeD="1"/>
</file>

<file path=xl/ctrlProps/ctrlProp107.xml><?xml version="1.0" encoding="utf-8"?>
<formControlPr xmlns="http://schemas.microsoft.com/office/spreadsheetml/2009/9/main" objectType="CheckBox" checked="Checked" fmlaLink="$O$208" lockText="1" noThreeD="1"/>
</file>

<file path=xl/ctrlProps/ctrlProp108.xml><?xml version="1.0" encoding="utf-8"?>
<formControlPr xmlns="http://schemas.microsoft.com/office/spreadsheetml/2009/9/main" objectType="CheckBox" fmlaLink="$O$22" lockText="1" noThreeD="1"/>
</file>

<file path=xl/ctrlProps/ctrlProp109.xml><?xml version="1.0" encoding="utf-8"?>
<formControlPr xmlns="http://schemas.microsoft.com/office/spreadsheetml/2009/9/main" objectType="CheckBox" fmlaLink="$O$23" lockText="1" noThreeD="1"/>
</file>

<file path=xl/ctrlProps/ctrlProp11.xml><?xml version="1.0" encoding="utf-8"?>
<formControlPr xmlns="http://schemas.microsoft.com/office/spreadsheetml/2009/9/main" objectType="CheckBox" fmlaLink="$O$26" lockText="1" noThreeD="1"/>
</file>

<file path=xl/ctrlProps/ctrlProp110.xml><?xml version="1.0" encoding="utf-8"?>
<formControlPr xmlns="http://schemas.microsoft.com/office/spreadsheetml/2009/9/main" objectType="CheckBox" fmlaLink="$O$24" lockText="1" noThreeD="1"/>
</file>

<file path=xl/ctrlProps/ctrlProp111.xml><?xml version="1.0" encoding="utf-8"?>
<formControlPr xmlns="http://schemas.microsoft.com/office/spreadsheetml/2009/9/main" objectType="CheckBox" fmlaLink="$O$56" lockText="1" noThreeD="1"/>
</file>

<file path=xl/ctrlProps/ctrlProp112.xml><?xml version="1.0" encoding="utf-8"?>
<formControlPr xmlns="http://schemas.microsoft.com/office/spreadsheetml/2009/9/main" objectType="CheckBox" fmlaLink="$O$57" lockText="1" noThreeD="1"/>
</file>

<file path=xl/ctrlProps/ctrlProp12.xml><?xml version="1.0" encoding="utf-8"?>
<formControlPr xmlns="http://schemas.microsoft.com/office/spreadsheetml/2009/9/main" objectType="CheckBox" fmlaLink="$O$15" lockText="1" noThreeD="1"/>
</file>

<file path=xl/ctrlProps/ctrlProp13.xml><?xml version="1.0" encoding="utf-8"?>
<formControlPr xmlns="http://schemas.microsoft.com/office/spreadsheetml/2009/9/main" objectType="CheckBox" fmlaLink="$O$27" lockText="1" noThreeD="1"/>
</file>

<file path=xl/ctrlProps/ctrlProp14.xml><?xml version="1.0" encoding="utf-8"?>
<formControlPr xmlns="http://schemas.microsoft.com/office/spreadsheetml/2009/9/main" objectType="CheckBox" fmlaLink="$O$34" lockText="1" noThreeD="1"/>
</file>

<file path=xl/ctrlProps/ctrlProp15.xml><?xml version="1.0" encoding="utf-8"?>
<formControlPr xmlns="http://schemas.microsoft.com/office/spreadsheetml/2009/9/main" objectType="CheckBox" fmlaLink="$O$35" lockText="1" noThreeD="1"/>
</file>

<file path=xl/ctrlProps/ctrlProp16.xml><?xml version="1.0" encoding="utf-8"?>
<formControlPr xmlns="http://schemas.microsoft.com/office/spreadsheetml/2009/9/main" objectType="CheckBox" fmlaLink="$O$36" lockText="1" noThreeD="1"/>
</file>

<file path=xl/ctrlProps/ctrlProp17.xml><?xml version="1.0" encoding="utf-8"?>
<formControlPr xmlns="http://schemas.microsoft.com/office/spreadsheetml/2009/9/main" objectType="CheckBox" fmlaLink="$O$37" lockText="1" noThreeD="1"/>
</file>

<file path=xl/ctrlProps/ctrlProp18.xml><?xml version="1.0" encoding="utf-8"?>
<formControlPr xmlns="http://schemas.microsoft.com/office/spreadsheetml/2009/9/main" objectType="CheckBox" fmlaLink="$O$40" lockText="1" noThreeD="1"/>
</file>

<file path=xl/ctrlProps/ctrlProp19.xml><?xml version="1.0" encoding="utf-8"?>
<formControlPr xmlns="http://schemas.microsoft.com/office/spreadsheetml/2009/9/main" objectType="CheckBox" fmlaLink="$O$41" lockText="1" noThreeD="1"/>
</file>

<file path=xl/ctrlProps/ctrlProp2.xml><?xml version="1.0" encoding="utf-8"?>
<formControlPr xmlns="http://schemas.microsoft.com/office/spreadsheetml/2009/9/main" objectType="CheckBox" fmlaLink="$O$10" lockText="1" noThreeD="1"/>
</file>

<file path=xl/ctrlProps/ctrlProp20.xml><?xml version="1.0" encoding="utf-8"?>
<formControlPr xmlns="http://schemas.microsoft.com/office/spreadsheetml/2009/9/main" objectType="CheckBox" fmlaLink="$O$42" lockText="1" noThreeD="1"/>
</file>

<file path=xl/ctrlProps/ctrlProp21.xml><?xml version="1.0" encoding="utf-8"?>
<formControlPr xmlns="http://schemas.microsoft.com/office/spreadsheetml/2009/9/main" objectType="CheckBox" fmlaLink="$O$43" lockText="1" noThreeD="1"/>
</file>

<file path=xl/ctrlProps/ctrlProp22.xml><?xml version="1.0" encoding="utf-8"?>
<formControlPr xmlns="http://schemas.microsoft.com/office/spreadsheetml/2009/9/main" objectType="CheckBox" fmlaLink="$O$44" lockText="1" noThreeD="1"/>
</file>

<file path=xl/ctrlProps/ctrlProp23.xml><?xml version="1.0" encoding="utf-8"?>
<formControlPr xmlns="http://schemas.microsoft.com/office/spreadsheetml/2009/9/main" objectType="CheckBox" fmlaLink="$O$45" lockText="1" noThreeD="1"/>
</file>

<file path=xl/ctrlProps/ctrlProp24.xml><?xml version="1.0" encoding="utf-8"?>
<formControlPr xmlns="http://schemas.microsoft.com/office/spreadsheetml/2009/9/main" objectType="CheckBox" fmlaLink="$O$49" lockText="1" noThreeD="1"/>
</file>

<file path=xl/ctrlProps/ctrlProp25.xml><?xml version="1.0" encoding="utf-8"?>
<formControlPr xmlns="http://schemas.microsoft.com/office/spreadsheetml/2009/9/main" objectType="CheckBox" fmlaLink="$O$50" lockText="1" noThreeD="1"/>
</file>

<file path=xl/ctrlProps/ctrlProp26.xml><?xml version="1.0" encoding="utf-8"?>
<formControlPr xmlns="http://schemas.microsoft.com/office/spreadsheetml/2009/9/main" objectType="CheckBox" fmlaLink="$O$51" lockText="1" noThreeD="1"/>
</file>

<file path=xl/ctrlProps/ctrlProp27.xml><?xml version="1.0" encoding="utf-8"?>
<formControlPr xmlns="http://schemas.microsoft.com/office/spreadsheetml/2009/9/main" objectType="CheckBox" fmlaLink="$O$52" lockText="1" noThreeD="1"/>
</file>

<file path=xl/ctrlProps/ctrlProp28.xml><?xml version="1.0" encoding="utf-8"?>
<formControlPr xmlns="http://schemas.microsoft.com/office/spreadsheetml/2009/9/main" objectType="CheckBox" fmlaLink="$O$53" lockText="1" noThreeD="1"/>
</file>

<file path=xl/ctrlProps/ctrlProp29.xml><?xml version="1.0" encoding="utf-8"?>
<formControlPr xmlns="http://schemas.microsoft.com/office/spreadsheetml/2009/9/main" objectType="CheckBox" fmlaLink="$O$54" lockText="1" noThreeD="1"/>
</file>

<file path=xl/ctrlProps/ctrlProp3.xml><?xml version="1.0" encoding="utf-8"?>
<formControlPr xmlns="http://schemas.microsoft.com/office/spreadsheetml/2009/9/main" objectType="CheckBox" fmlaLink="$O$11" lockText="1" noThreeD="1"/>
</file>

<file path=xl/ctrlProps/ctrlProp30.xml><?xml version="1.0" encoding="utf-8"?>
<formControlPr xmlns="http://schemas.microsoft.com/office/spreadsheetml/2009/9/main" objectType="CheckBox" fmlaLink="$O$55" lockText="1" noThreeD="1"/>
</file>

<file path=xl/ctrlProps/ctrlProp31.xml><?xml version="1.0" encoding="utf-8"?>
<formControlPr xmlns="http://schemas.microsoft.com/office/spreadsheetml/2009/9/main" objectType="CheckBox" fmlaLink="$O$58" lockText="1" noThreeD="1"/>
</file>

<file path=xl/ctrlProps/ctrlProp32.xml><?xml version="1.0" encoding="utf-8"?>
<formControlPr xmlns="http://schemas.microsoft.com/office/spreadsheetml/2009/9/main" objectType="CheckBox" fmlaLink="$O$59" lockText="1" noThreeD="1"/>
</file>

<file path=xl/ctrlProps/ctrlProp33.xml><?xml version="1.0" encoding="utf-8"?>
<formControlPr xmlns="http://schemas.microsoft.com/office/spreadsheetml/2009/9/main" objectType="CheckBox" fmlaLink="$O$60" lockText="1" noThreeD="1"/>
</file>

<file path=xl/ctrlProps/ctrlProp34.xml><?xml version="1.0" encoding="utf-8"?>
<formControlPr xmlns="http://schemas.microsoft.com/office/spreadsheetml/2009/9/main" objectType="CheckBox" fmlaLink="$O$61" lockText="1" noThreeD="1"/>
</file>

<file path=xl/ctrlProps/ctrlProp35.xml><?xml version="1.0" encoding="utf-8"?>
<formControlPr xmlns="http://schemas.microsoft.com/office/spreadsheetml/2009/9/main" objectType="CheckBox" fmlaLink="$O$62" lockText="1" noThreeD="1"/>
</file>

<file path=xl/ctrlProps/ctrlProp36.xml><?xml version="1.0" encoding="utf-8"?>
<formControlPr xmlns="http://schemas.microsoft.com/office/spreadsheetml/2009/9/main" objectType="CheckBox" fmlaLink="$O$63" lockText="1" noThreeD="1"/>
</file>

<file path=xl/ctrlProps/ctrlProp37.xml><?xml version="1.0" encoding="utf-8"?>
<formControlPr xmlns="http://schemas.microsoft.com/office/spreadsheetml/2009/9/main" objectType="CheckBox" fmlaLink="$O$67" lockText="1" noThreeD="1"/>
</file>

<file path=xl/ctrlProps/ctrlProp38.xml><?xml version="1.0" encoding="utf-8"?>
<formControlPr xmlns="http://schemas.microsoft.com/office/spreadsheetml/2009/9/main" objectType="CheckBox" fmlaLink="$O$70" lockText="1" noThreeD="1"/>
</file>

<file path=xl/ctrlProps/ctrlProp39.xml><?xml version="1.0" encoding="utf-8"?>
<formControlPr xmlns="http://schemas.microsoft.com/office/spreadsheetml/2009/9/main" objectType="CheckBox" fmlaLink="$O$68" lockText="1" noThreeD="1"/>
</file>

<file path=xl/ctrlProps/ctrlProp4.xml><?xml version="1.0" encoding="utf-8"?>
<formControlPr xmlns="http://schemas.microsoft.com/office/spreadsheetml/2009/9/main" objectType="CheckBox" fmlaLink="$O$12" lockText="1" noThreeD="1"/>
</file>

<file path=xl/ctrlProps/ctrlProp40.xml><?xml version="1.0" encoding="utf-8"?>
<formControlPr xmlns="http://schemas.microsoft.com/office/spreadsheetml/2009/9/main" objectType="CheckBox" fmlaLink="$O$69" lockText="1" noThreeD="1"/>
</file>

<file path=xl/ctrlProps/ctrlProp41.xml><?xml version="1.0" encoding="utf-8"?>
<formControlPr xmlns="http://schemas.microsoft.com/office/spreadsheetml/2009/9/main" objectType="CheckBox" fmlaLink="$O$71" lockText="1" noThreeD="1"/>
</file>

<file path=xl/ctrlProps/ctrlProp42.xml><?xml version="1.0" encoding="utf-8"?>
<formControlPr xmlns="http://schemas.microsoft.com/office/spreadsheetml/2009/9/main" objectType="CheckBox" fmlaLink="$O$78" lockText="1" noThreeD="1"/>
</file>

<file path=xl/ctrlProps/ctrlProp43.xml><?xml version="1.0" encoding="utf-8"?>
<formControlPr xmlns="http://schemas.microsoft.com/office/spreadsheetml/2009/9/main" objectType="CheckBox" fmlaLink="$O$84" lockText="1" noThreeD="1"/>
</file>

<file path=xl/ctrlProps/ctrlProp44.xml><?xml version="1.0" encoding="utf-8"?>
<formControlPr xmlns="http://schemas.microsoft.com/office/spreadsheetml/2009/9/main" objectType="CheckBox" fmlaLink="$O$101" lockText="1" noThreeD="1"/>
</file>

<file path=xl/ctrlProps/ctrlProp45.xml><?xml version="1.0" encoding="utf-8"?>
<formControlPr xmlns="http://schemas.microsoft.com/office/spreadsheetml/2009/9/main" objectType="CheckBox" fmlaLink="$O$120" lockText="1" noThreeD="1"/>
</file>

<file path=xl/ctrlProps/ctrlProp46.xml><?xml version="1.0" encoding="utf-8"?>
<formControlPr xmlns="http://schemas.microsoft.com/office/spreadsheetml/2009/9/main" objectType="CheckBox" fmlaLink="$O$121" lockText="1" noThreeD="1"/>
</file>

<file path=xl/ctrlProps/ctrlProp47.xml><?xml version="1.0" encoding="utf-8"?>
<formControlPr xmlns="http://schemas.microsoft.com/office/spreadsheetml/2009/9/main" objectType="CheckBox" fmlaLink="$O$122" lockText="1" noThreeD="1"/>
</file>

<file path=xl/ctrlProps/ctrlProp48.xml><?xml version="1.0" encoding="utf-8"?>
<formControlPr xmlns="http://schemas.microsoft.com/office/spreadsheetml/2009/9/main" objectType="CheckBox" fmlaLink="$O$123" lockText="1" noThreeD="1"/>
</file>

<file path=xl/ctrlProps/ctrlProp49.xml><?xml version="1.0" encoding="utf-8"?>
<formControlPr xmlns="http://schemas.microsoft.com/office/spreadsheetml/2009/9/main" objectType="CheckBox" fmlaLink="$O$124" lockText="1" noThreeD="1"/>
</file>

<file path=xl/ctrlProps/ctrlProp5.xml><?xml version="1.0" encoding="utf-8"?>
<formControlPr xmlns="http://schemas.microsoft.com/office/spreadsheetml/2009/9/main" objectType="CheckBox" fmlaLink="$O$13" lockText="1" noThreeD="1"/>
</file>

<file path=xl/ctrlProps/ctrlProp50.xml><?xml version="1.0" encoding="utf-8"?>
<formControlPr xmlns="http://schemas.microsoft.com/office/spreadsheetml/2009/9/main" objectType="CheckBox" fmlaLink="$O$125" lockText="1" noThreeD="1"/>
</file>

<file path=xl/ctrlProps/ctrlProp51.xml><?xml version="1.0" encoding="utf-8"?>
<formControlPr xmlns="http://schemas.microsoft.com/office/spreadsheetml/2009/9/main" objectType="CheckBox" fmlaLink="$O$127" lockText="1" noThreeD="1"/>
</file>

<file path=xl/ctrlProps/ctrlProp52.xml><?xml version="1.0" encoding="utf-8"?>
<formControlPr xmlns="http://schemas.microsoft.com/office/spreadsheetml/2009/9/main" objectType="CheckBox" fmlaLink="$O$128" lockText="1" noThreeD="1"/>
</file>

<file path=xl/ctrlProps/ctrlProp53.xml><?xml version="1.0" encoding="utf-8"?>
<formControlPr xmlns="http://schemas.microsoft.com/office/spreadsheetml/2009/9/main" objectType="CheckBox" fmlaLink="$O$129" lockText="1" noThreeD="1"/>
</file>

<file path=xl/ctrlProps/ctrlProp54.xml><?xml version="1.0" encoding="utf-8"?>
<formControlPr xmlns="http://schemas.microsoft.com/office/spreadsheetml/2009/9/main" objectType="CheckBox" fmlaLink="$O$130" lockText="1" noThreeD="1"/>
</file>

<file path=xl/ctrlProps/ctrlProp55.xml><?xml version="1.0" encoding="utf-8"?>
<formControlPr xmlns="http://schemas.microsoft.com/office/spreadsheetml/2009/9/main" objectType="CheckBox" fmlaLink="$O$131" lockText="1" noThreeD="1"/>
</file>

<file path=xl/ctrlProps/ctrlProp56.xml><?xml version="1.0" encoding="utf-8"?>
<formControlPr xmlns="http://schemas.microsoft.com/office/spreadsheetml/2009/9/main" objectType="CheckBox" fmlaLink="$O$132" lockText="1" noThreeD="1"/>
</file>

<file path=xl/ctrlProps/ctrlProp57.xml><?xml version="1.0" encoding="utf-8"?>
<formControlPr xmlns="http://schemas.microsoft.com/office/spreadsheetml/2009/9/main" objectType="CheckBox" fmlaLink="$O$139" lockText="1" noThreeD="1"/>
</file>

<file path=xl/ctrlProps/ctrlProp58.xml><?xml version="1.0" encoding="utf-8"?>
<formControlPr xmlns="http://schemas.microsoft.com/office/spreadsheetml/2009/9/main" objectType="CheckBox" fmlaLink="$O$140" lockText="1" noThreeD="1"/>
</file>

<file path=xl/ctrlProps/ctrlProp59.xml><?xml version="1.0" encoding="utf-8"?>
<formControlPr xmlns="http://schemas.microsoft.com/office/spreadsheetml/2009/9/main" objectType="CheckBox" fmlaLink="$O$141" lockText="1" noThreeD="1"/>
</file>

<file path=xl/ctrlProps/ctrlProp6.xml><?xml version="1.0" encoding="utf-8"?>
<formControlPr xmlns="http://schemas.microsoft.com/office/spreadsheetml/2009/9/main" objectType="CheckBox" fmlaLink="$O$14" lockText="1" noThreeD="1"/>
</file>

<file path=xl/ctrlProps/ctrlProp60.xml><?xml version="1.0" encoding="utf-8"?>
<formControlPr xmlns="http://schemas.microsoft.com/office/spreadsheetml/2009/9/main" objectType="CheckBox" fmlaLink="$O$142" lockText="1" noThreeD="1"/>
</file>

<file path=xl/ctrlProps/ctrlProp61.xml><?xml version="1.0" encoding="utf-8"?>
<formControlPr xmlns="http://schemas.microsoft.com/office/spreadsheetml/2009/9/main" objectType="CheckBox" fmlaLink="$O$143" lockText="1" noThreeD="1"/>
</file>

<file path=xl/ctrlProps/ctrlProp62.xml><?xml version="1.0" encoding="utf-8"?>
<formControlPr xmlns="http://schemas.microsoft.com/office/spreadsheetml/2009/9/main" objectType="CheckBox" fmlaLink="$O$144" lockText="1" noThreeD="1"/>
</file>

<file path=xl/ctrlProps/ctrlProp63.xml><?xml version="1.0" encoding="utf-8"?>
<formControlPr xmlns="http://schemas.microsoft.com/office/spreadsheetml/2009/9/main" objectType="CheckBox" fmlaLink="$O$145" lockText="1" noThreeD="1"/>
</file>

<file path=xl/ctrlProps/ctrlProp64.xml><?xml version="1.0" encoding="utf-8"?>
<formControlPr xmlns="http://schemas.microsoft.com/office/spreadsheetml/2009/9/main" objectType="CheckBox" fmlaLink="$O$146" lockText="1" noThreeD="1"/>
</file>

<file path=xl/ctrlProps/ctrlProp65.xml><?xml version="1.0" encoding="utf-8"?>
<formControlPr xmlns="http://schemas.microsoft.com/office/spreadsheetml/2009/9/main" objectType="CheckBox" fmlaLink="$O$147" lockText="1" noThreeD="1"/>
</file>

<file path=xl/ctrlProps/ctrlProp66.xml><?xml version="1.0" encoding="utf-8"?>
<formControlPr xmlns="http://schemas.microsoft.com/office/spreadsheetml/2009/9/main" objectType="CheckBox" fmlaLink="$O$148" lockText="1" noThreeD="1"/>
</file>

<file path=xl/ctrlProps/ctrlProp67.xml><?xml version="1.0" encoding="utf-8"?>
<formControlPr xmlns="http://schemas.microsoft.com/office/spreadsheetml/2009/9/main" objectType="CheckBox" fmlaLink="$O$149" lockText="1" noThreeD="1"/>
</file>

<file path=xl/ctrlProps/ctrlProp68.xml><?xml version="1.0" encoding="utf-8"?>
<formControlPr xmlns="http://schemas.microsoft.com/office/spreadsheetml/2009/9/main" objectType="CheckBox" fmlaLink="$O$150" lockText="1" noThreeD="1"/>
</file>

<file path=xl/ctrlProps/ctrlProp69.xml><?xml version="1.0" encoding="utf-8"?>
<formControlPr xmlns="http://schemas.microsoft.com/office/spreadsheetml/2009/9/main" objectType="CheckBox" fmlaLink="$O$151" lockText="1" noThreeD="1"/>
</file>

<file path=xl/ctrlProps/ctrlProp7.xml><?xml version="1.0" encoding="utf-8"?>
<formControlPr xmlns="http://schemas.microsoft.com/office/spreadsheetml/2009/9/main" objectType="CheckBox" fmlaLink="$O$16" lockText="1" noThreeD="1"/>
</file>

<file path=xl/ctrlProps/ctrlProp70.xml><?xml version="1.0" encoding="utf-8"?>
<formControlPr xmlns="http://schemas.microsoft.com/office/spreadsheetml/2009/9/main" objectType="CheckBox" fmlaLink="$O$152" lockText="1" noThreeD="1"/>
</file>

<file path=xl/ctrlProps/ctrlProp71.xml><?xml version="1.0" encoding="utf-8"?>
<formControlPr xmlns="http://schemas.microsoft.com/office/spreadsheetml/2009/9/main" objectType="CheckBox" fmlaLink="$O$153" lockText="1" noThreeD="1"/>
</file>

<file path=xl/ctrlProps/ctrlProp72.xml><?xml version="1.0" encoding="utf-8"?>
<formControlPr xmlns="http://schemas.microsoft.com/office/spreadsheetml/2009/9/main" objectType="CheckBox" fmlaLink="$O$154" lockText="1" noThreeD="1"/>
</file>

<file path=xl/ctrlProps/ctrlProp73.xml><?xml version="1.0" encoding="utf-8"?>
<formControlPr xmlns="http://schemas.microsoft.com/office/spreadsheetml/2009/9/main" objectType="CheckBox" fmlaLink="$O$155" lockText="1" noThreeD="1"/>
</file>

<file path=xl/ctrlProps/ctrlProp74.xml><?xml version="1.0" encoding="utf-8"?>
<formControlPr xmlns="http://schemas.microsoft.com/office/spreadsheetml/2009/9/main" objectType="CheckBox" fmlaLink="$O$156" lockText="1" noThreeD="1"/>
</file>

<file path=xl/ctrlProps/ctrlProp75.xml><?xml version="1.0" encoding="utf-8"?>
<formControlPr xmlns="http://schemas.microsoft.com/office/spreadsheetml/2009/9/main" objectType="CheckBox" fmlaLink="$O$157" lockText="1" noThreeD="1"/>
</file>

<file path=xl/ctrlProps/ctrlProp76.xml><?xml version="1.0" encoding="utf-8"?>
<formControlPr xmlns="http://schemas.microsoft.com/office/spreadsheetml/2009/9/main" objectType="CheckBox" fmlaLink="$O$158" lockText="1" noThreeD="1"/>
</file>

<file path=xl/ctrlProps/ctrlProp77.xml><?xml version="1.0" encoding="utf-8"?>
<formControlPr xmlns="http://schemas.microsoft.com/office/spreadsheetml/2009/9/main" objectType="CheckBox" fmlaLink="$O$159" lockText="1" noThreeD="1"/>
</file>

<file path=xl/ctrlProps/ctrlProp78.xml><?xml version="1.0" encoding="utf-8"?>
<formControlPr xmlns="http://schemas.microsoft.com/office/spreadsheetml/2009/9/main" objectType="CheckBox" fmlaLink="$O$160" lockText="1" noThreeD="1"/>
</file>

<file path=xl/ctrlProps/ctrlProp79.xml><?xml version="1.0" encoding="utf-8"?>
<formControlPr xmlns="http://schemas.microsoft.com/office/spreadsheetml/2009/9/main" objectType="CheckBox" fmlaLink="$O$161" lockText="1" noThreeD="1"/>
</file>

<file path=xl/ctrlProps/ctrlProp8.xml><?xml version="1.0" encoding="utf-8"?>
<formControlPr xmlns="http://schemas.microsoft.com/office/spreadsheetml/2009/9/main" objectType="CheckBox" fmlaLink="$O$17" lockText="1" noThreeD="1"/>
</file>

<file path=xl/ctrlProps/ctrlProp80.xml><?xml version="1.0" encoding="utf-8"?>
<formControlPr xmlns="http://schemas.microsoft.com/office/spreadsheetml/2009/9/main" objectType="CheckBox" fmlaLink="$O$162" lockText="1" noThreeD="1"/>
</file>

<file path=xl/ctrlProps/ctrlProp81.xml><?xml version="1.0" encoding="utf-8"?>
<formControlPr xmlns="http://schemas.microsoft.com/office/spreadsheetml/2009/9/main" objectType="CheckBox" fmlaLink="$O$163" lockText="1" noThreeD="1"/>
</file>

<file path=xl/ctrlProps/ctrlProp82.xml><?xml version="1.0" encoding="utf-8"?>
<formControlPr xmlns="http://schemas.microsoft.com/office/spreadsheetml/2009/9/main" objectType="CheckBox" fmlaLink="$O$164" lockText="1" noThreeD="1"/>
</file>

<file path=xl/ctrlProps/ctrlProp83.xml><?xml version="1.0" encoding="utf-8"?>
<formControlPr xmlns="http://schemas.microsoft.com/office/spreadsheetml/2009/9/main" objectType="CheckBox" fmlaLink="$O$165" lockText="1" noThreeD="1"/>
</file>

<file path=xl/ctrlProps/ctrlProp84.xml><?xml version="1.0" encoding="utf-8"?>
<formControlPr xmlns="http://schemas.microsoft.com/office/spreadsheetml/2009/9/main" objectType="CheckBox" fmlaLink="$O$166" lockText="1" noThreeD="1"/>
</file>

<file path=xl/ctrlProps/ctrlProp85.xml><?xml version="1.0" encoding="utf-8"?>
<formControlPr xmlns="http://schemas.microsoft.com/office/spreadsheetml/2009/9/main" objectType="CheckBox" fmlaLink="$O$174" lockText="1" noThreeD="1"/>
</file>

<file path=xl/ctrlProps/ctrlProp86.xml><?xml version="1.0" encoding="utf-8"?>
<formControlPr xmlns="http://schemas.microsoft.com/office/spreadsheetml/2009/9/main" objectType="CheckBox" fmlaLink="$O$175" lockText="1" noThreeD="1"/>
</file>

<file path=xl/ctrlProps/ctrlProp87.xml><?xml version="1.0" encoding="utf-8"?>
<formControlPr xmlns="http://schemas.microsoft.com/office/spreadsheetml/2009/9/main" objectType="CheckBox" fmlaLink="$O$176" lockText="1" noThreeD="1"/>
</file>

<file path=xl/ctrlProps/ctrlProp88.xml><?xml version="1.0" encoding="utf-8"?>
<formControlPr xmlns="http://schemas.microsoft.com/office/spreadsheetml/2009/9/main" objectType="CheckBox" fmlaLink="$O$177" lockText="1" noThreeD="1"/>
</file>

<file path=xl/ctrlProps/ctrlProp89.xml><?xml version="1.0" encoding="utf-8"?>
<formControlPr xmlns="http://schemas.microsoft.com/office/spreadsheetml/2009/9/main" objectType="CheckBox" fmlaLink="$O$179" lockText="1" noThreeD="1"/>
</file>

<file path=xl/ctrlProps/ctrlProp9.xml><?xml version="1.0" encoding="utf-8"?>
<formControlPr xmlns="http://schemas.microsoft.com/office/spreadsheetml/2009/9/main" objectType="CheckBox" fmlaLink="$O$21" lockText="1" noThreeD="1"/>
</file>

<file path=xl/ctrlProps/ctrlProp90.xml><?xml version="1.0" encoding="utf-8"?>
<formControlPr xmlns="http://schemas.microsoft.com/office/spreadsheetml/2009/9/main" objectType="CheckBox" fmlaLink="$O$180" lockText="1" noThreeD="1"/>
</file>

<file path=xl/ctrlProps/ctrlProp91.xml><?xml version="1.0" encoding="utf-8"?>
<formControlPr xmlns="http://schemas.microsoft.com/office/spreadsheetml/2009/9/main" objectType="CheckBox" fmlaLink="$O$181" lockText="1" noThreeD="1"/>
</file>

<file path=xl/ctrlProps/ctrlProp92.xml><?xml version="1.0" encoding="utf-8"?>
<formControlPr xmlns="http://schemas.microsoft.com/office/spreadsheetml/2009/9/main" objectType="CheckBox" fmlaLink="$O$182" lockText="1" noThreeD="1"/>
</file>

<file path=xl/ctrlProps/ctrlProp93.xml><?xml version="1.0" encoding="utf-8"?>
<formControlPr xmlns="http://schemas.microsoft.com/office/spreadsheetml/2009/9/main" objectType="CheckBox" fmlaLink="$O$183" lockText="1" noThreeD="1"/>
</file>

<file path=xl/ctrlProps/ctrlProp94.xml><?xml version="1.0" encoding="utf-8"?>
<formControlPr xmlns="http://schemas.microsoft.com/office/spreadsheetml/2009/9/main" objectType="CheckBox" fmlaLink="$O$184" lockText="1" noThreeD="1"/>
</file>

<file path=xl/ctrlProps/ctrlProp95.xml><?xml version="1.0" encoding="utf-8"?>
<formControlPr xmlns="http://schemas.microsoft.com/office/spreadsheetml/2009/9/main" objectType="CheckBox" fmlaLink="$O$185" lockText="1" noThreeD="1"/>
</file>

<file path=xl/ctrlProps/ctrlProp96.xml><?xml version="1.0" encoding="utf-8"?>
<formControlPr xmlns="http://schemas.microsoft.com/office/spreadsheetml/2009/9/main" objectType="CheckBox" fmlaLink="$O$186" lockText="1" noThreeD="1"/>
</file>

<file path=xl/ctrlProps/ctrlProp97.xml><?xml version="1.0" encoding="utf-8"?>
<formControlPr xmlns="http://schemas.microsoft.com/office/spreadsheetml/2009/9/main" objectType="CheckBox" fmlaLink="$O$187" lockText="1" noThreeD="1"/>
</file>

<file path=xl/ctrlProps/ctrlProp98.xml><?xml version="1.0" encoding="utf-8"?>
<formControlPr xmlns="http://schemas.microsoft.com/office/spreadsheetml/2009/9/main" objectType="CheckBox" checked="Checked" fmlaLink="$O$217" lockText="1" noThreeD="1"/>
</file>

<file path=xl/ctrlProps/ctrlProp99.xml><?xml version="1.0" encoding="utf-8"?>
<formControlPr xmlns="http://schemas.microsoft.com/office/spreadsheetml/2009/9/main" objectType="CheckBox" checked="Checked" fmlaLink="$O$19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164225</xdr:colOff>
      <xdr:row>10</xdr:row>
      <xdr:rowOff>177362</xdr:rowOff>
    </xdr:from>
    <xdr:to>
      <xdr:col>2</xdr:col>
      <xdr:colOff>3107121</xdr:colOff>
      <xdr:row>16</xdr:row>
      <xdr:rowOff>47054</xdr:rowOff>
    </xdr:to>
    <xdr:grpSp>
      <xdr:nvGrpSpPr>
        <xdr:cNvPr id="35" name="Gruppier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68035" y="1935677"/>
          <a:ext cx="3735376" cy="904107"/>
          <a:chOff x="180975" y="3143250"/>
          <a:chExt cx="4057650" cy="1012692"/>
        </a:xfrm>
      </xdr:grpSpPr>
      <xdr:pic>
        <xdr:nvPicPr>
          <xdr:cNvPr id="36" name="Grafik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31986"/>
          <a:stretch/>
        </xdr:blipFill>
        <xdr:spPr>
          <a:xfrm>
            <a:off x="180975" y="3143250"/>
            <a:ext cx="4057650" cy="1012692"/>
          </a:xfrm>
          <a:prstGeom prst="rect">
            <a:avLst/>
          </a:prstGeom>
        </xdr:spPr>
      </xdr:pic>
      <xdr:sp macro="" textlink="">
        <xdr:nvSpPr>
          <xdr:cNvPr id="37" name="Pfeil: nach links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 rot="20292351">
            <a:off x="2209801" y="3343275"/>
            <a:ext cx="371475" cy="257175"/>
          </a:xfrm>
          <a:prstGeom prst="leftArrow">
            <a:avLst/>
          </a:prstGeom>
          <a:solidFill>
            <a:srgbClr val="C0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8" name="Pfeil: nach links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 rot="20292351">
            <a:off x="1781174" y="3857625"/>
            <a:ext cx="371475" cy="257175"/>
          </a:xfrm>
          <a:prstGeom prst="leftArrow">
            <a:avLst/>
          </a:prstGeom>
          <a:solidFill>
            <a:srgbClr val="C0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9" name="Pfeil: nach links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 rot="20292351">
            <a:off x="2476499" y="3724275"/>
            <a:ext cx="371475" cy="257175"/>
          </a:xfrm>
          <a:prstGeom prst="leftArrow">
            <a:avLst/>
          </a:prstGeom>
          <a:solidFill>
            <a:srgbClr val="C0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xdr:twoCellAnchor>
    <xdr:from>
      <xdr:col>0</xdr:col>
      <xdr:colOff>183930</xdr:colOff>
      <xdr:row>21</xdr:row>
      <xdr:rowOff>0</xdr:rowOff>
    </xdr:from>
    <xdr:to>
      <xdr:col>2</xdr:col>
      <xdr:colOff>3120257</xdr:colOff>
      <xdr:row>26</xdr:row>
      <xdr:rowOff>60192</xdr:rowOff>
    </xdr:to>
    <xdr:grpSp>
      <xdr:nvGrpSpPr>
        <xdr:cNvPr id="50" name="Gruppieren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182025" y="3648075"/>
          <a:ext cx="3736427" cy="913632"/>
          <a:chOff x="180975" y="4762500"/>
          <a:chExt cx="4057650" cy="1012692"/>
        </a:xfrm>
      </xdr:grpSpPr>
      <xdr:pic>
        <xdr:nvPicPr>
          <xdr:cNvPr id="51" name="Grafik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31986"/>
          <a:stretch/>
        </xdr:blipFill>
        <xdr:spPr>
          <a:xfrm>
            <a:off x="180975" y="4762500"/>
            <a:ext cx="4057650" cy="1012692"/>
          </a:xfrm>
          <a:prstGeom prst="rect">
            <a:avLst/>
          </a:prstGeom>
        </xdr:spPr>
      </xdr:pic>
      <xdr:sp macro="" textlink="">
        <xdr:nvSpPr>
          <xdr:cNvPr id="52" name="Pfeil: nach links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 rot="20292351">
            <a:off x="2324100" y="5086350"/>
            <a:ext cx="371475" cy="257175"/>
          </a:xfrm>
          <a:prstGeom prst="leftArrow">
            <a:avLst/>
          </a:prstGeom>
          <a:solidFill>
            <a:srgbClr val="C0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53" name="Pfeil: nach links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 rot="20292351">
            <a:off x="2752725" y="5200650"/>
            <a:ext cx="371475" cy="257175"/>
          </a:xfrm>
          <a:prstGeom prst="leftArrow">
            <a:avLst/>
          </a:prstGeom>
          <a:solidFill>
            <a:srgbClr val="C0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xdr:twoCellAnchor editAs="oneCell">
    <xdr:from>
      <xdr:col>1</xdr:col>
      <xdr:colOff>0</xdr:colOff>
      <xdr:row>3</xdr:row>
      <xdr:rowOff>0</xdr:rowOff>
    </xdr:from>
    <xdr:to>
      <xdr:col>3</xdr:col>
      <xdr:colOff>791210</xdr:colOff>
      <xdr:row>8</xdr:row>
      <xdr:rowOff>173355</xdr:rowOff>
    </xdr:to>
    <xdr:pic>
      <xdr:nvPicPr>
        <xdr:cNvPr id="64" name="Picture 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19100"/>
          <a:ext cx="5934710" cy="1078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6</xdr:row>
          <xdr:rowOff>7620</xdr:rowOff>
        </xdr:from>
        <xdr:to>
          <xdr:col>5</xdr:col>
          <xdr:colOff>342900</xdr:colOff>
          <xdr:row>7</xdr:row>
          <xdr:rowOff>0</xdr:rowOff>
        </xdr:to>
        <xdr:sp macro="" textlink="">
          <xdr:nvSpPr>
            <xdr:cNvPr id="1028" name="Check Box 4" descr="Healthcare/Pharmaceutical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9</xdr:row>
          <xdr:rowOff>7620</xdr:rowOff>
        </xdr:from>
        <xdr:to>
          <xdr:col>5</xdr:col>
          <xdr:colOff>350520</xdr:colOff>
          <xdr:row>9</xdr:row>
          <xdr:rowOff>175260</xdr:rowOff>
        </xdr:to>
        <xdr:sp macro="" textlink="">
          <xdr:nvSpPr>
            <xdr:cNvPr id="1029" name="Check Box 5" descr="Healthcare/Pharmaceutical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7620</xdr:rowOff>
        </xdr:from>
        <xdr:to>
          <xdr:col>5</xdr:col>
          <xdr:colOff>342900</xdr:colOff>
          <xdr:row>11</xdr:row>
          <xdr:rowOff>0</xdr:rowOff>
        </xdr:to>
        <xdr:sp macro="" textlink="">
          <xdr:nvSpPr>
            <xdr:cNvPr id="1030" name="Check Box 6" descr="Healthcare/Pharmaceutical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11</xdr:row>
          <xdr:rowOff>7620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1" name="Check Box 7" descr="Healthcare/Pharmaceutical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12</xdr:row>
          <xdr:rowOff>7620</xdr:rowOff>
        </xdr:from>
        <xdr:to>
          <xdr:col>5</xdr:col>
          <xdr:colOff>7620</xdr:colOff>
          <xdr:row>13</xdr:row>
          <xdr:rowOff>0</xdr:rowOff>
        </xdr:to>
        <xdr:sp macro="" textlink="">
          <xdr:nvSpPr>
            <xdr:cNvPr id="1032" name="Check Box 8" descr="Healthcare/Pharmaceutical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</xdr:row>
          <xdr:rowOff>0</xdr:rowOff>
        </xdr:from>
        <xdr:to>
          <xdr:col>7</xdr:col>
          <xdr:colOff>0</xdr:colOff>
          <xdr:row>13</xdr:row>
          <xdr:rowOff>342900</xdr:rowOff>
        </xdr:to>
        <xdr:sp macro="" textlink="">
          <xdr:nvSpPr>
            <xdr:cNvPr id="1033" name="Check Box 9" descr="Healthcare/Pharmaceutical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7620</xdr:rowOff>
        </xdr:from>
        <xdr:to>
          <xdr:col>5</xdr:col>
          <xdr:colOff>350520</xdr:colOff>
          <xdr:row>16</xdr:row>
          <xdr:rowOff>0</xdr:rowOff>
        </xdr:to>
        <xdr:sp macro="" textlink="">
          <xdr:nvSpPr>
            <xdr:cNvPr id="1051" name="Check Box 27" descr="Healthcare/Pharmaceutical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</xdr:row>
          <xdr:rowOff>7620</xdr:rowOff>
        </xdr:from>
        <xdr:to>
          <xdr:col>5</xdr:col>
          <xdr:colOff>350520</xdr:colOff>
          <xdr:row>17</xdr:row>
          <xdr:rowOff>0</xdr:rowOff>
        </xdr:to>
        <xdr:sp macro="" textlink="">
          <xdr:nvSpPr>
            <xdr:cNvPr id="1052" name="Check Box 28" descr="Healthcare/Pharmaceutical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7620</xdr:rowOff>
        </xdr:from>
        <xdr:to>
          <xdr:col>5</xdr:col>
          <xdr:colOff>350520</xdr:colOff>
          <xdr:row>21</xdr:row>
          <xdr:rowOff>0</xdr:rowOff>
        </xdr:to>
        <xdr:sp macro="" textlink="">
          <xdr:nvSpPr>
            <xdr:cNvPr id="1053" name="Check Box 29" descr="Healthcare/Pharmaceutical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24</xdr:row>
          <xdr:rowOff>7620</xdr:rowOff>
        </xdr:from>
        <xdr:to>
          <xdr:col>5</xdr:col>
          <xdr:colOff>342900</xdr:colOff>
          <xdr:row>24</xdr:row>
          <xdr:rowOff>160020</xdr:rowOff>
        </xdr:to>
        <xdr:sp macro="" textlink="">
          <xdr:nvSpPr>
            <xdr:cNvPr id="1055" name="Check Box 31" descr="Healthcare/Pharmaceutical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25</xdr:row>
          <xdr:rowOff>7620</xdr:rowOff>
        </xdr:from>
        <xdr:to>
          <xdr:col>5</xdr:col>
          <xdr:colOff>350520</xdr:colOff>
          <xdr:row>25</xdr:row>
          <xdr:rowOff>160020</xdr:rowOff>
        </xdr:to>
        <xdr:sp macro="" textlink="">
          <xdr:nvSpPr>
            <xdr:cNvPr id="1057" name="Check Box 33" descr="Healthcare/Pharmaceutical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14</xdr:row>
          <xdr:rowOff>7620</xdr:rowOff>
        </xdr:from>
        <xdr:to>
          <xdr:col>6</xdr:col>
          <xdr:colOff>723900</xdr:colOff>
          <xdr:row>15</xdr:row>
          <xdr:rowOff>7620</xdr:rowOff>
        </xdr:to>
        <xdr:sp macro="" textlink="">
          <xdr:nvSpPr>
            <xdr:cNvPr id="1077" name="Check Box 53" descr="Healthcare/Pharmaceutical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26</xdr:row>
          <xdr:rowOff>7620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082" name="Check Box 58" descr="Healthcare/Pharmaceutical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33</xdr:row>
          <xdr:rowOff>7620</xdr:rowOff>
        </xdr:from>
        <xdr:to>
          <xdr:col>5</xdr:col>
          <xdr:colOff>350520</xdr:colOff>
          <xdr:row>34</xdr:row>
          <xdr:rowOff>0</xdr:rowOff>
        </xdr:to>
        <xdr:sp macro="" textlink="">
          <xdr:nvSpPr>
            <xdr:cNvPr id="1091" name="Check Box 67" descr="Healthcare/Pharmaceutical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34</xdr:row>
          <xdr:rowOff>7620</xdr:rowOff>
        </xdr:from>
        <xdr:to>
          <xdr:col>5</xdr:col>
          <xdr:colOff>350520</xdr:colOff>
          <xdr:row>35</xdr:row>
          <xdr:rowOff>0</xdr:rowOff>
        </xdr:to>
        <xdr:sp macro="" textlink="">
          <xdr:nvSpPr>
            <xdr:cNvPr id="1092" name="Check Box 68" descr="Healthcare/Pharmaceutical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7620</xdr:rowOff>
        </xdr:from>
        <xdr:to>
          <xdr:col>5</xdr:col>
          <xdr:colOff>350520</xdr:colOff>
          <xdr:row>36</xdr:row>
          <xdr:rowOff>0</xdr:rowOff>
        </xdr:to>
        <xdr:sp macro="" textlink="">
          <xdr:nvSpPr>
            <xdr:cNvPr id="1093" name="Check Box 69" descr="Healthcare/Pharmaceutical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7620</xdr:rowOff>
        </xdr:from>
        <xdr:to>
          <xdr:col>5</xdr:col>
          <xdr:colOff>350520</xdr:colOff>
          <xdr:row>36</xdr:row>
          <xdr:rowOff>160020</xdr:rowOff>
        </xdr:to>
        <xdr:sp macro="" textlink="">
          <xdr:nvSpPr>
            <xdr:cNvPr id="1094" name="Check Box 70" descr="Healthcare/Pharmaceutical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7620</xdr:rowOff>
        </xdr:from>
        <xdr:to>
          <xdr:col>5</xdr:col>
          <xdr:colOff>350520</xdr:colOff>
          <xdr:row>40</xdr:row>
          <xdr:rowOff>0</xdr:rowOff>
        </xdr:to>
        <xdr:sp macro="" textlink="">
          <xdr:nvSpPr>
            <xdr:cNvPr id="1096" name="Check Box 72" descr="Healthcare/Pharmaceutical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7620</xdr:rowOff>
        </xdr:from>
        <xdr:to>
          <xdr:col>5</xdr:col>
          <xdr:colOff>350520</xdr:colOff>
          <xdr:row>41</xdr:row>
          <xdr:rowOff>0</xdr:rowOff>
        </xdr:to>
        <xdr:sp macro="" textlink="">
          <xdr:nvSpPr>
            <xdr:cNvPr id="1097" name="Check Box 73" descr="Healthcare/Pharmaceutical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41</xdr:row>
          <xdr:rowOff>7620</xdr:rowOff>
        </xdr:from>
        <xdr:to>
          <xdr:col>5</xdr:col>
          <xdr:colOff>350520</xdr:colOff>
          <xdr:row>42</xdr:row>
          <xdr:rowOff>0</xdr:rowOff>
        </xdr:to>
        <xdr:sp macro="" textlink="">
          <xdr:nvSpPr>
            <xdr:cNvPr id="1098" name="Check Box 74" descr="Healthcare/Pharmaceutical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7620</xdr:rowOff>
        </xdr:from>
        <xdr:to>
          <xdr:col>5</xdr:col>
          <xdr:colOff>350520</xdr:colOff>
          <xdr:row>43</xdr:row>
          <xdr:rowOff>0</xdr:rowOff>
        </xdr:to>
        <xdr:sp macro="" textlink="">
          <xdr:nvSpPr>
            <xdr:cNvPr id="1099" name="Check Box 75" descr="Healthcare/Pharmaceutical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7620</xdr:rowOff>
        </xdr:from>
        <xdr:to>
          <xdr:col>5</xdr:col>
          <xdr:colOff>350520</xdr:colOff>
          <xdr:row>44</xdr:row>
          <xdr:rowOff>0</xdr:rowOff>
        </xdr:to>
        <xdr:sp macro="" textlink="">
          <xdr:nvSpPr>
            <xdr:cNvPr id="1100" name="Check Box 76" descr="Healthcare/Pharmaceutical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44</xdr:row>
          <xdr:rowOff>7620</xdr:rowOff>
        </xdr:from>
        <xdr:to>
          <xdr:col>5</xdr:col>
          <xdr:colOff>350520</xdr:colOff>
          <xdr:row>45</xdr:row>
          <xdr:rowOff>0</xdr:rowOff>
        </xdr:to>
        <xdr:sp macro="" textlink="">
          <xdr:nvSpPr>
            <xdr:cNvPr id="1101" name="Check Box 77" descr="Healthcare/Pharmaceutical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48</xdr:row>
          <xdr:rowOff>7620</xdr:rowOff>
        </xdr:from>
        <xdr:to>
          <xdr:col>5</xdr:col>
          <xdr:colOff>350520</xdr:colOff>
          <xdr:row>49</xdr:row>
          <xdr:rowOff>0</xdr:rowOff>
        </xdr:to>
        <xdr:sp macro="" textlink="">
          <xdr:nvSpPr>
            <xdr:cNvPr id="1110" name="Check Box 86" descr="Healthcare/Pharmaceutical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49</xdr:row>
          <xdr:rowOff>7620</xdr:rowOff>
        </xdr:from>
        <xdr:to>
          <xdr:col>5</xdr:col>
          <xdr:colOff>350520</xdr:colOff>
          <xdr:row>50</xdr:row>
          <xdr:rowOff>0</xdr:rowOff>
        </xdr:to>
        <xdr:sp macro="" textlink="">
          <xdr:nvSpPr>
            <xdr:cNvPr id="1111" name="Check Box 87" descr="Healthcare/Pharmaceutical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50</xdr:row>
          <xdr:rowOff>7620</xdr:rowOff>
        </xdr:from>
        <xdr:to>
          <xdr:col>5</xdr:col>
          <xdr:colOff>350520</xdr:colOff>
          <xdr:row>51</xdr:row>
          <xdr:rowOff>0</xdr:rowOff>
        </xdr:to>
        <xdr:sp macro="" textlink="">
          <xdr:nvSpPr>
            <xdr:cNvPr id="1112" name="Check Box 88" descr="Healthcare/Pharmaceutical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51</xdr:row>
          <xdr:rowOff>7620</xdr:rowOff>
        </xdr:from>
        <xdr:to>
          <xdr:col>5</xdr:col>
          <xdr:colOff>350520</xdr:colOff>
          <xdr:row>52</xdr:row>
          <xdr:rowOff>0</xdr:rowOff>
        </xdr:to>
        <xdr:sp macro="" textlink="">
          <xdr:nvSpPr>
            <xdr:cNvPr id="1113" name="Check Box 89" descr="Healthcare/Pharmaceutical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52</xdr:row>
          <xdr:rowOff>7620</xdr:rowOff>
        </xdr:from>
        <xdr:to>
          <xdr:col>5</xdr:col>
          <xdr:colOff>350520</xdr:colOff>
          <xdr:row>53</xdr:row>
          <xdr:rowOff>0</xdr:rowOff>
        </xdr:to>
        <xdr:sp macro="" textlink="">
          <xdr:nvSpPr>
            <xdr:cNvPr id="1114" name="Check Box 90" descr="Healthcare/Pharmaceutical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53</xdr:row>
          <xdr:rowOff>7620</xdr:rowOff>
        </xdr:from>
        <xdr:to>
          <xdr:col>5</xdr:col>
          <xdr:colOff>350520</xdr:colOff>
          <xdr:row>54</xdr:row>
          <xdr:rowOff>0</xdr:rowOff>
        </xdr:to>
        <xdr:sp macro="" textlink="">
          <xdr:nvSpPr>
            <xdr:cNvPr id="1115" name="Check Box 91" descr="Healthcare/Pharmaceutical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54</xdr:row>
          <xdr:rowOff>7620</xdr:rowOff>
        </xdr:from>
        <xdr:to>
          <xdr:col>5</xdr:col>
          <xdr:colOff>350520</xdr:colOff>
          <xdr:row>55</xdr:row>
          <xdr:rowOff>0</xdr:rowOff>
        </xdr:to>
        <xdr:sp macro="" textlink="">
          <xdr:nvSpPr>
            <xdr:cNvPr id="1116" name="Check Box 92" descr="Healthcare/Pharmaceutical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57</xdr:row>
          <xdr:rowOff>7620</xdr:rowOff>
        </xdr:from>
        <xdr:to>
          <xdr:col>5</xdr:col>
          <xdr:colOff>350520</xdr:colOff>
          <xdr:row>58</xdr:row>
          <xdr:rowOff>0</xdr:rowOff>
        </xdr:to>
        <xdr:sp macro="" textlink="">
          <xdr:nvSpPr>
            <xdr:cNvPr id="1117" name="Check Box 93" descr="Healthcare/Pharmaceutical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58</xdr:row>
          <xdr:rowOff>7620</xdr:rowOff>
        </xdr:from>
        <xdr:to>
          <xdr:col>5</xdr:col>
          <xdr:colOff>350520</xdr:colOff>
          <xdr:row>59</xdr:row>
          <xdr:rowOff>0</xdr:rowOff>
        </xdr:to>
        <xdr:sp macro="" textlink="">
          <xdr:nvSpPr>
            <xdr:cNvPr id="1118" name="Check Box 94" descr="Healthcare/Pharmaceutical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59</xdr:row>
          <xdr:rowOff>7620</xdr:rowOff>
        </xdr:from>
        <xdr:to>
          <xdr:col>5</xdr:col>
          <xdr:colOff>350520</xdr:colOff>
          <xdr:row>60</xdr:row>
          <xdr:rowOff>0</xdr:rowOff>
        </xdr:to>
        <xdr:sp macro="" textlink="">
          <xdr:nvSpPr>
            <xdr:cNvPr id="1120" name="Check Box 96" descr="Healthcare/Pharmaceutical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60</xdr:row>
          <xdr:rowOff>7620</xdr:rowOff>
        </xdr:from>
        <xdr:to>
          <xdr:col>5</xdr:col>
          <xdr:colOff>350520</xdr:colOff>
          <xdr:row>61</xdr:row>
          <xdr:rowOff>0</xdr:rowOff>
        </xdr:to>
        <xdr:sp macro="" textlink="">
          <xdr:nvSpPr>
            <xdr:cNvPr id="1121" name="Check Box 97" descr="Healthcare/Pharmaceutical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61</xdr:row>
          <xdr:rowOff>7620</xdr:rowOff>
        </xdr:from>
        <xdr:to>
          <xdr:col>5</xdr:col>
          <xdr:colOff>350520</xdr:colOff>
          <xdr:row>62</xdr:row>
          <xdr:rowOff>0</xdr:rowOff>
        </xdr:to>
        <xdr:sp macro="" textlink="">
          <xdr:nvSpPr>
            <xdr:cNvPr id="1122" name="Check Box 98" descr="Healthcare/Pharmaceutical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62</xdr:row>
          <xdr:rowOff>7620</xdr:rowOff>
        </xdr:from>
        <xdr:to>
          <xdr:col>5</xdr:col>
          <xdr:colOff>350520</xdr:colOff>
          <xdr:row>63</xdr:row>
          <xdr:rowOff>0</xdr:rowOff>
        </xdr:to>
        <xdr:sp macro="" textlink="">
          <xdr:nvSpPr>
            <xdr:cNvPr id="1123" name="Check Box 99" descr="Healthcare/Pharmaceutical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66</xdr:row>
          <xdr:rowOff>7620</xdr:rowOff>
        </xdr:from>
        <xdr:to>
          <xdr:col>5</xdr:col>
          <xdr:colOff>350520</xdr:colOff>
          <xdr:row>67</xdr:row>
          <xdr:rowOff>0</xdr:rowOff>
        </xdr:to>
        <xdr:sp macro="" textlink="">
          <xdr:nvSpPr>
            <xdr:cNvPr id="1125" name="Check Box 101" descr="Healthcare/Pharmaceutical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69</xdr:row>
          <xdr:rowOff>7620</xdr:rowOff>
        </xdr:from>
        <xdr:to>
          <xdr:col>6</xdr:col>
          <xdr:colOff>731520</xdr:colOff>
          <xdr:row>70</xdr:row>
          <xdr:rowOff>0</xdr:rowOff>
        </xdr:to>
        <xdr:sp macro="" textlink="">
          <xdr:nvSpPr>
            <xdr:cNvPr id="1128" name="Check Box 104" descr="Healthcare/Pharmaceutical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67</xdr:row>
          <xdr:rowOff>7620</xdr:rowOff>
        </xdr:from>
        <xdr:to>
          <xdr:col>5</xdr:col>
          <xdr:colOff>350520</xdr:colOff>
          <xdr:row>68</xdr:row>
          <xdr:rowOff>0</xdr:rowOff>
        </xdr:to>
        <xdr:sp macro="" textlink="">
          <xdr:nvSpPr>
            <xdr:cNvPr id="1129" name="Check Box 105" descr="Healthcare/Pharmaceutical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68</xdr:row>
          <xdr:rowOff>7620</xdr:rowOff>
        </xdr:from>
        <xdr:to>
          <xdr:col>5</xdr:col>
          <xdr:colOff>350520</xdr:colOff>
          <xdr:row>69</xdr:row>
          <xdr:rowOff>0</xdr:rowOff>
        </xdr:to>
        <xdr:sp macro="" textlink="">
          <xdr:nvSpPr>
            <xdr:cNvPr id="1130" name="Check Box 106" descr="Healthcare/Pharmaceutical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70</xdr:row>
          <xdr:rowOff>7620</xdr:rowOff>
        </xdr:from>
        <xdr:to>
          <xdr:col>6</xdr:col>
          <xdr:colOff>731520</xdr:colOff>
          <xdr:row>71</xdr:row>
          <xdr:rowOff>0</xdr:rowOff>
        </xdr:to>
        <xdr:sp macro="" textlink="">
          <xdr:nvSpPr>
            <xdr:cNvPr id="1131" name="Check Box 107" descr="Healthcare/Pharmaceutical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77</xdr:row>
          <xdr:rowOff>7620</xdr:rowOff>
        </xdr:from>
        <xdr:to>
          <xdr:col>7</xdr:col>
          <xdr:colOff>0</xdr:colOff>
          <xdr:row>78</xdr:row>
          <xdr:rowOff>0</xdr:rowOff>
        </xdr:to>
        <xdr:sp macro="" textlink="">
          <xdr:nvSpPr>
            <xdr:cNvPr id="1136" name="Check Box 112" descr="Healthcare/Pharmaceutical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83</xdr:row>
          <xdr:rowOff>7620</xdr:rowOff>
        </xdr:from>
        <xdr:to>
          <xdr:col>6</xdr:col>
          <xdr:colOff>731520</xdr:colOff>
          <xdr:row>84</xdr:row>
          <xdr:rowOff>0</xdr:rowOff>
        </xdr:to>
        <xdr:sp macro="" textlink="">
          <xdr:nvSpPr>
            <xdr:cNvPr id="1138" name="Check Box 114" descr="Healthcare/Pharmaceutical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100</xdr:row>
          <xdr:rowOff>7620</xdr:rowOff>
        </xdr:from>
        <xdr:to>
          <xdr:col>5</xdr:col>
          <xdr:colOff>7620</xdr:colOff>
          <xdr:row>101</xdr:row>
          <xdr:rowOff>0</xdr:rowOff>
        </xdr:to>
        <xdr:sp macro="" textlink="">
          <xdr:nvSpPr>
            <xdr:cNvPr id="1142" name="Check Box 118" descr="Healthcare/Pharmaceutical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119</xdr:row>
          <xdr:rowOff>7620</xdr:rowOff>
        </xdr:from>
        <xdr:to>
          <xdr:col>5</xdr:col>
          <xdr:colOff>7620</xdr:colOff>
          <xdr:row>120</xdr:row>
          <xdr:rowOff>0</xdr:rowOff>
        </xdr:to>
        <xdr:sp macro="" textlink="">
          <xdr:nvSpPr>
            <xdr:cNvPr id="1143" name="Check Box 119" descr="Healthcare/Pharmaceutical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120</xdr:row>
          <xdr:rowOff>7620</xdr:rowOff>
        </xdr:from>
        <xdr:to>
          <xdr:col>5</xdr:col>
          <xdr:colOff>7620</xdr:colOff>
          <xdr:row>121</xdr:row>
          <xdr:rowOff>0</xdr:rowOff>
        </xdr:to>
        <xdr:sp macro="" textlink="">
          <xdr:nvSpPr>
            <xdr:cNvPr id="1144" name="Check Box 120" descr="Healthcare/Pharmaceutical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121</xdr:row>
          <xdr:rowOff>7620</xdr:rowOff>
        </xdr:from>
        <xdr:to>
          <xdr:col>5</xdr:col>
          <xdr:colOff>7620</xdr:colOff>
          <xdr:row>122</xdr:row>
          <xdr:rowOff>0</xdr:rowOff>
        </xdr:to>
        <xdr:sp macro="" textlink="">
          <xdr:nvSpPr>
            <xdr:cNvPr id="1145" name="Check Box 121" descr="Healthcare/Pharmaceutical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122</xdr:row>
          <xdr:rowOff>7620</xdr:rowOff>
        </xdr:from>
        <xdr:to>
          <xdr:col>5</xdr:col>
          <xdr:colOff>7620</xdr:colOff>
          <xdr:row>123</xdr:row>
          <xdr:rowOff>0</xdr:rowOff>
        </xdr:to>
        <xdr:sp macro="" textlink="">
          <xdr:nvSpPr>
            <xdr:cNvPr id="1146" name="Check Box 122" descr="Healthcare/Pharmaceutical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123</xdr:row>
          <xdr:rowOff>7620</xdr:rowOff>
        </xdr:from>
        <xdr:to>
          <xdr:col>5</xdr:col>
          <xdr:colOff>7620</xdr:colOff>
          <xdr:row>124</xdr:row>
          <xdr:rowOff>0</xdr:rowOff>
        </xdr:to>
        <xdr:sp macro="" textlink="">
          <xdr:nvSpPr>
            <xdr:cNvPr id="1147" name="Check Box 123" descr="Healthcare/Pharmaceutical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124</xdr:row>
          <xdr:rowOff>7620</xdr:rowOff>
        </xdr:from>
        <xdr:to>
          <xdr:col>5</xdr:col>
          <xdr:colOff>7620</xdr:colOff>
          <xdr:row>125</xdr:row>
          <xdr:rowOff>0</xdr:rowOff>
        </xdr:to>
        <xdr:sp macro="" textlink="">
          <xdr:nvSpPr>
            <xdr:cNvPr id="1148" name="Check Box 124" descr="Healthcare/Pharmaceutical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126</xdr:row>
          <xdr:rowOff>7620</xdr:rowOff>
        </xdr:from>
        <xdr:to>
          <xdr:col>5</xdr:col>
          <xdr:colOff>7620</xdr:colOff>
          <xdr:row>127</xdr:row>
          <xdr:rowOff>0</xdr:rowOff>
        </xdr:to>
        <xdr:sp macro="" textlink="">
          <xdr:nvSpPr>
            <xdr:cNvPr id="1150" name="Check Box 126" descr="Healthcare/Pharmaceutical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127</xdr:row>
          <xdr:rowOff>7620</xdr:rowOff>
        </xdr:from>
        <xdr:to>
          <xdr:col>5</xdr:col>
          <xdr:colOff>7620</xdr:colOff>
          <xdr:row>128</xdr:row>
          <xdr:rowOff>0</xdr:rowOff>
        </xdr:to>
        <xdr:sp macro="" textlink="">
          <xdr:nvSpPr>
            <xdr:cNvPr id="1151" name="Check Box 127" descr="Healthcare/Pharmaceutical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128</xdr:row>
          <xdr:rowOff>7620</xdr:rowOff>
        </xdr:from>
        <xdr:to>
          <xdr:col>5</xdr:col>
          <xdr:colOff>7620</xdr:colOff>
          <xdr:row>129</xdr:row>
          <xdr:rowOff>0</xdr:rowOff>
        </xdr:to>
        <xdr:sp macro="" textlink="">
          <xdr:nvSpPr>
            <xdr:cNvPr id="1152" name="Check Box 128" descr="Healthcare/Pharmaceutical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129</xdr:row>
          <xdr:rowOff>7620</xdr:rowOff>
        </xdr:from>
        <xdr:to>
          <xdr:col>5</xdr:col>
          <xdr:colOff>7620</xdr:colOff>
          <xdr:row>130</xdr:row>
          <xdr:rowOff>0</xdr:rowOff>
        </xdr:to>
        <xdr:sp macro="" textlink="">
          <xdr:nvSpPr>
            <xdr:cNvPr id="1153" name="Check Box 129" descr="Healthcare/Pharmaceutical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130</xdr:row>
          <xdr:rowOff>7620</xdr:rowOff>
        </xdr:from>
        <xdr:to>
          <xdr:col>5</xdr:col>
          <xdr:colOff>7620</xdr:colOff>
          <xdr:row>131</xdr:row>
          <xdr:rowOff>0</xdr:rowOff>
        </xdr:to>
        <xdr:sp macro="" textlink="">
          <xdr:nvSpPr>
            <xdr:cNvPr id="1154" name="Check Box 130" descr="Healthcare/Pharmaceutical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131</xdr:row>
          <xdr:rowOff>7620</xdr:rowOff>
        </xdr:from>
        <xdr:to>
          <xdr:col>5</xdr:col>
          <xdr:colOff>7620</xdr:colOff>
          <xdr:row>132</xdr:row>
          <xdr:rowOff>0</xdr:rowOff>
        </xdr:to>
        <xdr:sp macro="" textlink="">
          <xdr:nvSpPr>
            <xdr:cNvPr id="1155" name="Check Box 131" descr="Healthcare/Pharmaceutical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138</xdr:row>
          <xdr:rowOff>7620</xdr:rowOff>
        </xdr:from>
        <xdr:to>
          <xdr:col>5</xdr:col>
          <xdr:colOff>7620</xdr:colOff>
          <xdr:row>139</xdr:row>
          <xdr:rowOff>0</xdr:rowOff>
        </xdr:to>
        <xdr:sp macro="" textlink="">
          <xdr:nvSpPr>
            <xdr:cNvPr id="1160" name="Check Box 136" descr="Healthcare/Pharmaceutical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139</xdr:row>
          <xdr:rowOff>7620</xdr:rowOff>
        </xdr:from>
        <xdr:to>
          <xdr:col>5</xdr:col>
          <xdr:colOff>7620</xdr:colOff>
          <xdr:row>140</xdr:row>
          <xdr:rowOff>0</xdr:rowOff>
        </xdr:to>
        <xdr:sp macro="" textlink="">
          <xdr:nvSpPr>
            <xdr:cNvPr id="1161" name="Check Box 137" descr="Healthcare/Pharmaceutical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140</xdr:row>
          <xdr:rowOff>7620</xdr:rowOff>
        </xdr:from>
        <xdr:to>
          <xdr:col>5</xdr:col>
          <xdr:colOff>7620</xdr:colOff>
          <xdr:row>141</xdr:row>
          <xdr:rowOff>0</xdr:rowOff>
        </xdr:to>
        <xdr:sp macro="" textlink="">
          <xdr:nvSpPr>
            <xdr:cNvPr id="1162" name="Check Box 138" descr="Healthcare/Pharmaceutical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141</xdr:row>
          <xdr:rowOff>7620</xdr:rowOff>
        </xdr:from>
        <xdr:to>
          <xdr:col>5</xdr:col>
          <xdr:colOff>7620</xdr:colOff>
          <xdr:row>142</xdr:row>
          <xdr:rowOff>0</xdr:rowOff>
        </xdr:to>
        <xdr:sp macro="" textlink="">
          <xdr:nvSpPr>
            <xdr:cNvPr id="1163" name="Check Box 139" descr="Healthcare/Pharmaceutical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142</xdr:row>
          <xdr:rowOff>7620</xdr:rowOff>
        </xdr:from>
        <xdr:to>
          <xdr:col>5</xdr:col>
          <xdr:colOff>7620</xdr:colOff>
          <xdr:row>143</xdr:row>
          <xdr:rowOff>0</xdr:rowOff>
        </xdr:to>
        <xdr:sp macro="" textlink="">
          <xdr:nvSpPr>
            <xdr:cNvPr id="1164" name="Check Box 140" descr="Healthcare/Pharmaceutical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143</xdr:row>
          <xdr:rowOff>7620</xdr:rowOff>
        </xdr:from>
        <xdr:to>
          <xdr:col>5</xdr:col>
          <xdr:colOff>7620</xdr:colOff>
          <xdr:row>144</xdr:row>
          <xdr:rowOff>0</xdr:rowOff>
        </xdr:to>
        <xdr:sp macro="" textlink="">
          <xdr:nvSpPr>
            <xdr:cNvPr id="1165" name="Check Box 141" descr="Healthcare/Pharmaceutical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144</xdr:row>
          <xdr:rowOff>7620</xdr:rowOff>
        </xdr:from>
        <xdr:to>
          <xdr:col>5</xdr:col>
          <xdr:colOff>7620</xdr:colOff>
          <xdr:row>145</xdr:row>
          <xdr:rowOff>0</xdr:rowOff>
        </xdr:to>
        <xdr:sp macro="" textlink="">
          <xdr:nvSpPr>
            <xdr:cNvPr id="1166" name="Check Box 142" descr="Healthcare/Pharmaceutical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145</xdr:row>
          <xdr:rowOff>7620</xdr:rowOff>
        </xdr:from>
        <xdr:to>
          <xdr:col>5</xdr:col>
          <xdr:colOff>7620</xdr:colOff>
          <xdr:row>146</xdr:row>
          <xdr:rowOff>38100</xdr:rowOff>
        </xdr:to>
        <xdr:sp macro="" textlink="">
          <xdr:nvSpPr>
            <xdr:cNvPr id="1168" name="Check Box 144" descr="Healthcare/Pharmaceutical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146</xdr:row>
          <xdr:rowOff>7620</xdr:rowOff>
        </xdr:from>
        <xdr:to>
          <xdr:col>5</xdr:col>
          <xdr:colOff>7620</xdr:colOff>
          <xdr:row>147</xdr:row>
          <xdr:rowOff>0</xdr:rowOff>
        </xdr:to>
        <xdr:sp macro="" textlink="">
          <xdr:nvSpPr>
            <xdr:cNvPr id="1169" name="Check Box 145" descr="Healthcare/Pharmaceutical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147</xdr:row>
          <xdr:rowOff>7620</xdr:rowOff>
        </xdr:from>
        <xdr:to>
          <xdr:col>5</xdr:col>
          <xdr:colOff>7620</xdr:colOff>
          <xdr:row>148</xdr:row>
          <xdr:rowOff>0</xdr:rowOff>
        </xdr:to>
        <xdr:sp macro="" textlink="">
          <xdr:nvSpPr>
            <xdr:cNvPr id="1170" name="Check Box 146" descr="Healthcare/Pharmaceutical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148</xdr:row>
          <xdr:rowOff>7620</xdr:rowOff>
        </xdr:from>
        <xdr:to>
          <xdr:col>5</xdr:col>
          <xdr:colOff>7620</xdr:colOff>
          <xdr:row>149</xdr:row>
          <xdr:rowOff>38100</xdr:rowOff>
        </xdr:to>
        <xdr:sp macro="" textlink="">
          <xdr:nvSpPr>
            <xdr:cNvPr id="1171" name="Check Box 147" descr="Healthcare/Pharmaceutical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149</xdr:row>
          <xdr:rowOff>7620</xdr:rowOff>
        </xdr:from>
        <xdr:to>
          <xdr:col>5</xdr:col>
          <xdr:colOff>7620</xdr:colOff>
          <xdr:row>150</xdr:row>
          <xdr:rowOff>0</xdr:rowOff>
        </xdr:to>
        <xdr:sp macro="" textlink="">
          <xdr:nvSpPr>
            <xdr:cNvPr id="1172" name="Check Box 148" descr="Healthcare/Pharmaceutical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150</xdr:row>
          <xdr:rowOff>7620</xdr:rowOff>
        </xdr:from>
        <xdr:to>
          <xdr:col>5</xdr:col>
          <xdr:colOff>7620</xdr:colOff>
          <xdr:row>151</xdr:row>
          <xdr:rowOff>0</xdr:rowOff>
        </xdr:to>
        <xdr:sp macro="" textlink="">
          <xdr:nvSpPr>
            <xdr:cNvPr id="1173" name="Check Box 149" descr="Healthcare/Pharmaceutical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151</xdr:row>
          <xdr:rowOff>7620</xdr:rowOff>
        </xdr:from>
        <xdr:to>
          <xdr:col>5</xdr:col>
          <xdr:colOff>7620</xdr:colOff>
          <xdr:row>152</xdr:row>
          <xdr:rowOff>38100</xdr:rowOff>
        </xdr:to>
        <xdr:sp macro="" textlink="">
          <xdr:nvSpPr>
            <xdr:cNvPr id="1174" name="Check Box 150" descr="Healthcare/Pharmaceutical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152</xdr:row>
          <xdr:rowOff>7620</xdr:rowOff>
        </xdr:from>
        <xdr:to>
          <xdr:col>5</xdr:col>
          <xdr:colOff>7620</xdr:colOff>
          <xdr:row>153</xdr:row>
          <xdr:rowOff>0</xdr:rowOff>
        </xdr:to>
        <xdr:sp macro="" textlink="">
          <xdr:nvSpPr>
            <xdr:cNvPr id="1177" name="Check Box 153" descr="Healthcare/Pharmaceutical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153</xdr:row>
          <xdr:rowOff>7620</xdr:rowOff>
        </xdr:from>
        <xdr:to>
          <xdr:col>5</xdr:col>
          <xdr:colOff>7620</xdr:colOff>
          <xdr:row>154</xdr:row>
          <xdr:rowOff>0</xdr:rowOff>
        </xdr:to>
        <xdr:sp macro="" textlink="">
          <xdr:nvSpPr>
            <xdr:cNvPr id="1178" name="Check Box 154" descr="Healthcare/Pharmaceutical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154</xdr:row>
          <xdr:rowOff>7620</xdr:rowOff>
        </xdr:from>
        <xdr:to>
          <xdr:col>5</xdr:col>
          <xdr:colOff>7620</xdr:colOff>
          <xdr:row>155</xdr:row>
          <xdr:rowOff>0</xdr:rowOff>
        </xdr:to>
        <xdr:sp macro="" textlink="">
          <xdr:nvSpPr>
            <xdr:cNvPr id="1179" name="Check Box 155" descr="Healthcare/Pharmaceutical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155</xdr:row>
          <xdr:rowOff>7620</xdr:rowOff>
        </xdr:from>
        <xdr:to>
          <xdr:col>5</xdr:col>
          <xdr:colOff>7620</xdr:colOff>
          <xdr:row>156</xdr:row>
          <xdr:rowOff>0</xdr:rowOff>
        </xdr:to>
        <xdr:sp macro="" textlink="">
          <xdr:nvSpPr>
            <xdr:cNvPr id="1180" name="Check Box 156" descr="Healthcare/Pharmaceutical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156</xdr:row>
          <xdr:rowOff>7620</xdr:rowOff>
        </xdr:from>
        <xdr:to>
          <xdr:col>5</xdr:col>
          <xdr:colOff>7620</xdr:colOff>
          <xdr:row>157</xdr:row>
          <xdr:rowOff>38100</xdr:rowOff>
        </xdr:to>
        <xdr:sp macro="" textlink="">
          <xdr:nvSpPr>
            <xdr:cNvPr id="1181" name="Check Box 157" descr="Healthcare/Pharmaceutical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157</xdr:row>
          <xdr:rowOff>7620</xdr:rowOff>
        </xdr:from>
        <xdr:to>
          <xdr:col>5</xdr:col>
          <xdr:colOff>7620</xdr:colOff>
          <xdr:row>158</xdr:row>
          <xdr:rowOff>0</xdr:rowOff>
        </xdr:to>
        <xdr:sp macro="" textlink="">
          <xdr:nvSpPr>
            <xdr:cNvPr id="1182" name="Check Box 158" descr="Healthcare/Pharmaceutical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158</xdr:row>
          <xdr:rowOff>7620</xdr:rowOff>
        </xdr:from>
        <xdr:to>
          <xdr:col>5</xdr:col>
          <xdr:colOff>7620</xdr:colOff>
          <xdr:row>159</xdr:row>
          <xdr:rowOff>0</xdr:rowOff>
        </xdr:to>
        <xdr:sp macro="" textlink="">
          <xdr:nvSpPr>
            <xdr:cNvPr id="1183" name="Check Box 159" descr="Healthcare/Pharmaceutical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159</xdr:row>
          <xdr:rowOff>7620</xdr:rowOff>
        </xdr:from>
        <xdr:to>
          <xdr:col>5</xdr:col>
          <xdr:colOff>7620</xdr:colOff>
          <xdr:row>160</xdr:row>
          <xdr:rowOff>38100</xdr:rowOff>
        </xdr:to>
        <xdr:sp macro="" textlink="">
          <xdr:nvSpPr>
            <xdr:cNvPr id="1184" name="Check Box 160" descr="Healthcare/Pharmaceutical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160</xdr:row>
          <xdr:rowOff>7620</xdr:rowOff>
        </xdr:from>
        <xdr:to>
          <xdr:col>5</xdr:col>
          <xdr:colOff>7620</xdr:colOff>
          <xdr:row>161</xdr:row>
          <xdr:rowOff>0</xdr:rowOff>
        </xdr:to>
        <xdr:sp macro="" textlink="">
          <xdr:nvSpPr>
            <xdr:cNvPr id="1185" name="Check Box 161" descr="Healthcare/Pharmaceutical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161</xdr:row>
          <xdr:rowOff>7620</xdr:rowOff>
        </xdr:from>
        <xdr:to>
          <xdr:col>5</xdr:col>
          <xdr:colOff>7620</xdr:colOff>
          <xdr:row>162</xdr:row>
          <xdr:rowOff>0</xdr:rowOff>
        </xdr:to>
        <xdr:sp macro="" textlink="">
          <xdr:nvSpPr>
            <xdr:cNvPr id="1186" name="Check Box 162" descr="Healthcare/Pharmaceutical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162</xdr:row>
          <xdr:rowOff>7620</xdr:rowOff>
        </xdr:from>
        <xdr:to>
          <xdr:col>5</xdr:col>
          <xdr:colOff>7620</xdr:colOff>
          <xdr:row>163</xdr:row>
          <xdr:rowOff>0</xdr:rowOff>
        </xdr:to>
        <xdr:sp macro="" textlink="">
          <xdr:nvSpPr>
            <xdr:cNvPr id="1187" name="Check Box 163" descr="Healthcare/Pharmaceutical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163</xdr:row>
          <xdr:rowOff>7620</xdr:rowOff>
        </xdr:from>
        <xdr:to>
          <xdr:col>5</xdr:col>
          <xdr:colOff>7620</xdr:colOff>
          <xdr:row>164</xdr:row>
          <xdr:rowOff>0</xdr:rowOff>
        </xdr:to>
        <xdr:sp macro="" textlink="">
          <xdr:nvSpPr>
            <xdr:cNvPr id="1188" name="Check Box 164" descr="Healthcare/Pharmaceutical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164</xdr:row>
          <xdr:rowOff>7620</xdr:rowOff>
        </xdr:from>
        <xdr:to>
          <xdr:col>5</xdr:col>
          <xdr:colOff>7620</xdr:colOff>
          <xdr:row>165</xdr:row>
          <xdr:rowOff>0</xdr:rowOff>
        </xdr:to>
        <xdr:sp macro="" textlink="">
          <xdr:nvSpPr>
            <xdr:cNvPr id="1189" name="Check Box 165" descr="Healthcare/Pharmaceutical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165</xdr:row>
          <xdr:rowOff>7620</xdr:rowOff>
        </xdr:from>
        <xdr:to>
          <xdr:col>5</xdr:col>
          <xdr:colOff>7620</xdr:colOff>
          <xdr:row>165</xdr:row>
          <xdr:rowOff>883920</xdr:rowOff>
        </xdr:to>
        <xdr:sp macro="" textlink="">
          <xdr:nvSpPr>
            <xdr:cNvPr id="1190" name="Check Box 166" descr="Healthcare/Pharmaceutical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173</xdr:row>
          <xdr:rowOff>7620</xdr:rowOff>
        </xdr:from>
        <xdr:to>
          <xdr:col>5</xdr:col>
          <xdr:colOff>7620</xdr:colOff>
          <xdr:row>174</xdr:row>
          <xdr:rowOff>0</xdr:rowOff>
        </xdr:to>
        <xdr:sp macro="" textlink="">
          <xdr:nvSpPr>
            <xdr:cNvPr id="1193" name="Check Box 169" descr="Healthcare/Pharmaceutical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174</xdr:row>
          <xdr:rowOff>7620</xdr:rowOff>
        </xdr:from>
        <xdr:to>
          <xdr:col>5</xdr:col>
          <xdr:colOff>7620</xdr:colOff>
          <xdr:row>175</xdr:row>
          <xdr:rowOff>0</xdr:rowOff>
        </xdr:to>
        <xdr:sp macro="" textlink="">
          <xdr:nvSpPr>
            <xdr:cNvPr id="1194" name="Check Box 170" descr="Healthcare/Pharmaceutical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175</xdr:row>
          <xdr:rowOff>7620</xdr:rowOff>
        </xdr:from>
        <xdr:to>
          <xdr:col>5</xdr:col>
          <xdr:colOff>7620</xdr:colOff>
          <xdr:row>176</xdr:row>
          <xdr:rowOff>0</xdr:rowOff>
        </xdr:to>
        <xdr:sp macro="" textlink="">
          <xdr:nvSpPr>
            <xdr:cNvPr id="1195" name="Check Box 171" descr="Healthcare/Pharmaceutical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176</xdr:row>
          <xdr:rowOff>7620</xdr:rowOff>
        </xdr:from>
        <xdr:to>
          <xdr:col>5</xdr:col>
          <xdr:colOff>7620</xdr:colOff>
          <xdr:row>176</xdr:row>
          <xdr:rowOff>883920</xdr:rowOff>
        </xdr:to>
        <xdr:sp macro="" textlink="">
          <xdr:nvSpPr>
            <xdr:cNvPr id="1196" name="Check Box 172" descr="Healthcare/Pharmaceutical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178</xdr:row>
          <xdr:rowOff>7620</xdr:rowOff>
        </xdr:from>
        <xdr:to>
          <xdr:col>5</xdr:col>
          <xdr:colOff>7620</xdr:colOff>
          <xdr:row>179</xdr:row>
          <xdr:rowOff>0</xdr:rowOff>
        </xdr:to>
        <xdr:sp macro="" textlink="">
          <xdr:nvSpPr>
            <xdr:cNvPr id="1199" name="Check Box 175" descr="Healthcare/Pharmaceutical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179</xdr:row>
          <xdr:rowOff>7620</xdr:rowOff>
        </xdr:from>
        <xdr:to>
          <xdr:col>5</xdr:col>
          <xdr:colOff>7620</xdr:colOff>
          <xdr:row>180</xdr:row>
          <xdr:rowOff>0</xdr:rowOff>
        </xdr:to>
        <xdr:sp macro="" textlink="">
          <xdr:nvSpPr>
            <xdr:cNvPr id="1200" name="Check Box 176" descr="Healthcare/Pharmaceutical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180</xdr:row>
          <xdr:rowOff>7620</xdr:rowOff>
        </xdr:from>
        <xdr:to>
          <xdr:col>5</xdr:col>
          <xdr:colOff>7620</xdr:colOff>
          <xdr:row>180</xdr:row>
          <xdr:rowOff>883920</xdr:rowOff>
        </xdr:to>
        <xdr:sp macro="" textlink="">
          <xdr:nvSpPr>
            <xdr:cNvPr id="1201" name="Check Box 177" descr="Healthcare/Pharmaceutical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181</xdr:row>
          <xdr:rowOff>7620</xdr:rowOff>
        </xdr:from>
        <xdr:to>
          <xdr:col>6</xdr:col>
          <xdr:colOff>731520</xdr:colOff>
          <xdr:row>181</xdr:row>
          <xdr:rowOff>480060</xdr:rowOff>
        </xdr:to>
        <xdr:sp macro="" textlink="">
          <xdr:nvSpPr>
            <xdr:cNvPr id="1203" name="Check Box 179" descr="Healthcare/Pharmaceutical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182</xdr:row>
          <xdr:rowOff>7620</xdr:rowOff>
        </xdr:from>
        <xdr:to>
          <xdr:col>5</xdr:col>
          <xdr:colOff>7620</xdr:colOff>
          <xdr:row>183</xdr:row>
          <xdr:rowOff>0</xdr:rowOff>
        </xdr:to>
        <xdr:sp macro="" textlink="">
          <xdr:nvSpPr>
            <xdr:cNvPr id="1205" name="Check Box 181" descr="Healthcare/Pharmaceutical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183</xdr:row>
          <xdr:rowOff>7620</xdr:rowOff>
        </xdr:from>
        <xdr:to>
          <xdr:col>5</xdr:col>
          <xdr:colOff>7620</xdr:colOff>
          <xdr:row>184</xdr:row>
          <xdr:rowOff>0</xdr:rowOff>
        </xdr:to>
        <xdr:sp macro="" textlink="">
          <xdr:nvSpPr>
            <xdr:cNvPr id="1206" name="Check Box 182" descr="Healthcare/Pharmaceutical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184</xdr:row>
          <xdr:rowOff>7620</xdr:rowOff>
        </xdr:from>
        <xdr:to>
          <xdr:col>5</xdr:col>
          <xdr:colOff>7620</xdr:colOff>
          <xdr:row>185</xdr:row>
          <xdr:rowOff>0</xdr:rowOff>
        </xdr:to>
        <xdr:sp macro="" textlink="">
          <xdr:nvSpPr>
            <xdr:cNvPr id="1207" name="Check Box 183" descr="Healthcare/Pharmaceutical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185</xdr:row>
          <xdr:rowOff>7620</xdr:rowOff>
        </xdr:from>
        <xdr:to>
          <xdr:col>5</xdr:col>
          <xdr:colOff>7620</xdr:colOff>
          <xdr:row>186</xdr:row>
          <xdr:rowOff>0</xdr:rowOff>
        </xdr:to>
        <xdr:sp macro="" textlink="">
          <xdr:nvSpPr>
            <xdr:cNvPr id="1208" name="Check Box 184" descr="Healthcare/Pharmaceutical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186</xdr:row>
          <xdr:rowOff>7620</xdr:rowOff>
        </xdr:from>
        <xdr:to>
          <xdr:col>5</xdr:col>
          <xdr:colOff>7620</xdr:colOff>
          <xdr:row>186</xdr:row>
          <xdr:rowOff>1249680</xdr:rowOff>
        </xdr:to>
        <xdr:sp macro="" textlink="">
          <xdr:nvSpPr>
            <xdr:cNvPr id="1209" name="Check Box 185" descr="Healthcare/Pharmaceutical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216</xdr:row>
          <xdr:rowOff>7620</xdr:rowOff>
        </xdr:from>
        <xdr:to>
          <xdr:col>4</xdr:col>
          <xdr:colOff>7620</xdr:colOff>
          <xdr:row>217</xdr:row>
          <xdr:rowOff>7620</xdr:rowOff>
        </xdr:to>
        <xdr:sp macro="" textlink="">
          <xdr:nvSpPr>
            <xdr:cNvPr id="1210" name="Check Box 186" descr="Healthcare/Pharmaceutical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192</xdr:row>
          <xdr:rowOff>7620</xdr:rowOff>
        </xdr:from>
        <xdr:to>
          <xdr:col>11</xdr:col>
          <xdr:colOff>441960</xdr:colOff>
          <xdr:row>193</xdr:row>
          <xdr:rowOff>0</xdr:rowOff>
        </xdr:to>
        <xdr:sp macro="" textlink="">
          <xdr:nvSpPr>
            <xdr:cNvPr id="1212" name="Check Box 188" descr="Healthcare/Pharmaceutical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190</xdr:row>
          <xdr:rowOff>7620</xdr:rowOff>
        </xdr:from>
        <xdr:to>
          <xdr:col>11</xdr:col>
          <xdr:colOff>441960</xdr:colOff>
          <xdr:row>191</xdr:row>
          <xdr:rowOff>0</xdr:rowOff>
        </xdr:to>
        <xdr:sp macro="" textlink="">
          <xdr:nvSpPr>
            <xdr:cNvPr id="1213" name="Check Box 189" descr="Healthcare/Pharmaceutical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194</xdr:row>
          <xdr:rowOff>7620</xdr:rowOff>
        </xdr:from>
        <xdr:to>
          <xdr:col>11</xdr:col>
          <xdr:colOff>441960</xdr:colOff>
          <xdr:row>195</xdr:row>
          <xdr:rowOff>0</xdr:rowOff>
        </xdr:to>
        <xdr:sp macro="" textlink="">
          <xdr:nvSpPr>
            <xdr:cNvPr id="1214" name="Check Box 190" descr="Healthcare/Pharmaceutical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196</xdr:row>
          <xdr:rowOff>7620</xdr:rowOff>
        </xdr:from>
        <xdr:to>
          <xdr:col>11</xdr:col>
          <xdr:colOff>441960</xdr:colOff>
          <xdr:row>197</xdr:row>
          <xdr:rowOff>0</xdr:rowOff>
        </xdr:to>
        <xdr:sp macro="" textlink="">
          <xdr:nvSpPr>
            <xdr:cNvPr id="1215" name="Check Box 191" descr="Healthcare/Pharmaceutical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198</xdr:row>
          <xdr:rowOff>7620</xdr:rowOff>
        </xdr:from>
        <xdr:to>
          <xdr:col>11</xdr:col>
          <xdr:colOff>441960</xdr:colOff>
          <xdr:row>199</xdr:row>
          <xdr:rowOff>0</xdr:rowOff>
        </xdr:to>
        <xdr:sp macro="" textlink="">
          <xdr:nvSpPr>
            <xdr:cNvPr id="1216" name="Check Box 192" descr="Healthcare/Pharmaceutical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200</xdr:row>
          <xdr:rowOff>7620</xdr:rowOff>
        </xdr:from>
        <xdr:to>
          <xdr:col>11</xdr:col>
          <xdr:colOff>441960</xdr:colOff>
          <xdr:row>201</xdr:row>
          <xdr:rowOff>0</xdr:rowOff>
        </xdr:to>
        <xdr:sp macro="" textlink="">
          <xdr:nvSpPr>
            <xdr:cNvPr id="1217" name="Check Box 193" descr="Healthcare/Pharmaceutical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202</xdr:row>
          <xdr:rowOff>7620</xdr:rowOff>
        </xdr:from>
        <xdr:to>
          <xdr:col>11</xdr:col>
          <xdr:colOff>441960</xdr:colOff>
          <xdr:row>203</xdr:row>
          <xdr:rowOff>0</xdr:rowOff>
        </xdr:to>
        <xdr:sp macro="" textlink="">
          <xdr:nvSpPr>
            <xdr:cNvPr id="1218" name="Check Box 194" descr="Healthcare/Pharmaceutical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205</xdr:row>
          <xdr:rowOff>7620</xdr:rowOff>
        </xdr:from>
        <xdr:to>
          <xdr:col>11</xdr:col>
          <xdr:colOff>441960</xdr:colOff>
          <xdr:row>206</xdr:row>
          <xdr:rowOff>0</xdr:rowOff>
        </xdr:to>
        <xdr:sp macro="" textlink="">
          <xdr:nvSpPr>
            <xdr:cNvPr id="1219" name="Check Box 195" descr="Healthcare/Pharmaceutical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207</xdr:row>
          <xdr:rowOff>7620</xdr:rowOff>
        </xdr:from>
        <xdr:to>
          <xdr:col>11</xdr:col>
          <xdr:colOff>441960</xdr:colOff>
          <xdr:row>208</xdr:row>
          <xdr:rowOff>0</xdr:rowOff>
        </xdr:to>
        <xdr:sp macro="" textlink="">
          <xdr:nvSpPr>
            <xdr:cNvPr id="1220" name="Check Box 196" descr="Healthcare/Pharmaceutical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21</xdr:row>
          <xdr:rowOff>7620</xdr:rowOff>
        </xdr:from>
        <xdr:to>
          <xdr:col>5</xdr:col>
          <xdr:colOff>342900</xdr:colOff>
          <xdr:row>21</xdr:row>
          <xdr:rowOff>160020</xdr:rowOff>
        </xdr:to>
        <xdr:sp macro="" textlink="">
          <xdr:nvSpPr>
            <xdr:cNvPr id="1222" name="Check Box 198" descr="Healthcare/Pharmaceutical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7620</xdr:rowOff>
        </xdr:from>
        <xdr:to>
          <xdr:col>5</xdr:col>
          <xdr:colOff>342900</xdr:colOff>
          <xdr:row>23</xdr:row>
          <xdr:rowOff>0</xdr:rowOff>
        </xdr:to>
        <xdr:sp macro="" textlink="">
          <xdr:nvSpPr>
            <xdr:cNvPr id="1223" name="Check Box 199" descr="Healthcare/Pharmaceutical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7620</xdr:rowOff>
        </xdr:from>
        <xdr:to>
          <xdr:col>5</xdr:col>
          <xdr:colOff>342900</xdr:colOff>
          <xdr:row>24</xdr:row>
          <xdr:rowOff>0</xdr:rowOff>
        </xdr:to>
        <xdr:sp macro="" textlink="">
          <xdr:nvSpPr>
            <xdr:cNvPr id="1225" name="Check Box 201" descr="Healthcare/Pharmaceutical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55</xdr:row>
          <xdr:rowOff>7620</xdr:rowOff>
        </xdr:from>
        <xdr:to>
          <xdr:col>5</xdr:col>
          <xdr:colOff>350520</xdr:colOff>
          <xdr:row>56</xdr:row>
          <xdr:rowOff>0</xdr:rowOff>
        </xdr:to>
        <xdr:sp macro="" textlink="">
          <xdr:nvSpPr>
            <xdr:cNvPr id="1226" name="Check Box 202" descr="Healthcare/Pharmaceutical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56</xdr:row>
          <xdr:rowOff>7620</xdr:rowOff>
        </xdr:from>
        <xdr:to>
          <xdr:col>5</xdr:col>
          <xdr:colOff>350520</xdr:colOff>
          <xdr:row>57</xdr:row>
          <xdr:rowOff>0</xdr:rowOff>
        </xdr:to>
        <xdr:sp macro="" textlink="">
          <xdr:nvSpPr>
            <xdr:cNvPr id="1227" name="Check Box 203" descr="Healthcare/Pharmaceutical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sautomation4.sharepoint.com/Qualifizierung/12_aktuelle%20Projekte/000991451_MD2280,MD2281,%20T10142_Neutec_Rexam_MQ6048/Te_TG_008-10_02%20AutTraceMat_Sorti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trix"/>
      <sheetName val="user guide"/>
      <sheetName val="Template Revision History"/>
    </sheetNames>
    <sheetDataSet>
      <sheetData sheetId="0">
        <row r="5">
          <cell r="F5" t="str">
            <v>M1 &amp; M2 &amp; Tldr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6" Type="http://schemas.openxmlformats.org/officeDocument/2006/relationships/ctrlProp" Target="../ctrlProps/ctrlProp1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87" Type="http://schemas.openxmlformats.org/officeDocument/2006/relationships/ctrlProp" Target="../ctrlProps/ctrlProp83.xml"/><Relationship Id="rId102" Type="http://schemas.openxmlformats.org/officeDocument/2006/relationships/ctrlProp" Target="../ctrlProps/ctrlProp98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13" Type="http://schemas.openxmlformats.org/officeDocument/2006/relationships/ctrlProp" Target="../ctrlProps/ctrlProp109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16" Type="http://schemas.openxmlformats.org/officeDocument/2006/relationships/ctrlProp" Target="../ctrlProps/ctrlProp11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11" Type="http://schemas.openxmlformats.org/officeDocument/2006/relationships/ctrlProp" Target="../ctrlProps/ctrlProp10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14" Type="http://schemas.openxmlformats.org/officeDocument/2006/relationships/ctrlProp" Target="../ctrlProps/ctrlProp110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37"/>
  <sheetViews>
    <sheetView showGridLines="0" tabSelected="1" view="pageLayout" zoomScaleNormal="100" workbookViewId="0">
      <selection activeCell="G9" sqref="G9"/>
    </sheetView>
  </sheetViews>
  <sheetFormatPr defaultColWidth="11.44140625" defaultRowHeight="13.8" x14ac:dyDescent="0.25"/>
  <cols>
    <col min="1" max="1" width="2.5546875" style="36" bestFit="1" customWidth="1"/>
    <col min="2" max="2" width="8.6640625" style="36" customWidth="1"/>
    <col min="3" max="3" width="63" style="36" customWidth="1"/>
    <col min="4" max="16384" width="11.44140625" style="36"/>
  </cols>
  <sheetData>
    <row r="1" spans="1:7" x14ac:dyDescent="0.25">
      <c r="A1" s="142"/>
      <c r="B1" s="142"/>
      <c r="C1" s="142"/>
      <c r="D1" s="142"/>
      <c r="E1" s="142"/>
      <c r="F1" s="142"/>
      <c r="G1" s="142"/>
    </row>
    <row r="2" spans="1:7" ht="17.399999999999999" x14ac:dyDescent="0.3">
      <c r="B2" s="37" t="s">
        <v>126</v>
      </c>
    </row>
    <row r="3" spans="1:7" s="134" customFormat="1" ht="13.2" x14ac:dyDescent="0.25">
      <c r="A3" s="133" t="s">
        <v>124</v>
      </c>
      <c r="B3" s="133" t="s">
        <v>316</v>
      </c>
    </row>
    <row r="11" spans="1:7" s="134" customFormat="1" ht="13.2" x14ac:dyDescent="0.25">
      <c r="A11" s="133" t="s">
        <v>125</v>
      </c>
      <c r="B11" s="133" t="s">
        <v>317</v>
      </c>
    </row>
    <row r="18" spans="1:2" s="134" customFormat="1" ht="13.2" x14ac:dyDescent="0.25">
      <c r="B18" s="133" t="s">
        <v>346</v>
      </c>
    </row>
    <row r="19" spans="1:2" s="134" customFormat="1" ht="13.2" x14ac:dyDescent="0.25">
      <c r="B19" s="133" t="s">
        <v>347</v>
      </c>
    </row>
    <row r="20" spans="1:2" s="134" customFormat="1" ht="13.2" x14ac:dyDescent="0.25"/>
    <row r="21" spans="1:2" s="134" customFormat="1" ht="13.2" x14ac:dyDescent="0.25">
      <c r="B21" s="133" t="s">
        <v>318</v>
      </c>
    </row>
    <row r="28" spans="1:2" s="134" customFormat="1" ht="13.2" x14ac:dyDescent="0.25">
      <c r="B28" s="133" t="s">
        <v>345</v>
      </c>
    </row>
    <row r="29" spans="1:2" s="134" customFormat="1" ht="13.2" x14ac:dyDescent="0.25">
      <c r="B29" s="133" t="s">
        <v>319</v>
      </c>
    </row>
    <row r="30" spans="1:2" s="134" customFormat="1" ht="13.2" x14ac:dyDescent="0.25">
      <c r="B30" s="133"/>
    </row>
    <row r="31" spans="1:2" s="134" customFormat="1" ht="13.2" x14ac:dyDescent="0.25"/>
    <row r="32" spans="1:2" s="134" customFormat="1" thickBot="1" x14ac:dyDescent="0.3">
      <c r="A32" s="133" t="s">
        <v>312</v>
      </c>
      <c r="B32" s="133" t="s">
        <v>313</v>
      </c>
    </row>
    <row r="33" spans="1:7" s="134" customFormat="1" ht="13.2" x14ac:dyDescent="0.25">
      <c r="B33" s="135" t="s">
        <v>328</v>
      </c>
      <c r="C33" s="136" t="s">
        <v>348</v>
      </c>
    </row>
    <row r="34" spans="1:7" s="134" customFormat="1" ht="13.2" x14ac:dyDescent="0.25">
      <c r="B34" s="137" t="s">
        <v>329</v>
      </c>
      <c r="C34" s="138" t="s">
        <v>349</v>
      </c>
    </row>
    <row r="35" spans="1:7" s="134" customFormat="1" ht="13.2" x14ac:dyDescent="0.25">
      <c r="B35" s="139" t="s">
        <v>330</v>
      </c>
      <c r="C35" s="138" t="s">
        <v>350</v>
      </c>
    </row>
    <row r="36" spans="1:7" s="134" customFormat="1" thickBot="1" x14ac:dyDescent="0.3">
      <c r="B36" s="140" t="s">
        <v>331</v>
      </c>
      <c r="C36" s="141" t="s">
        <v>351</v>
      </c>
    </row>
    <row r="37" spans="1:7" s="134" customFormat="1" ht="13.2" x14ac:dyDescent="0.25">
      <c r="A37" s="143"/>
      <c r="B37" s="143"/>
      <c r="C37" s="143"/>
      <c r="D37" s="143"/>
      <c r="E37" s="143"/>
      <c r="F37" s="143"/>
      <c r="G37" s="143"/>
    </row>
  </sheetData>
  <sheetProtection algorithmName="SHA-512" hashValue="7c4mteTLYeAy+SLGoAV3eDZMOc5e4pT90t94OZASyXTMruDx0FCfLYRR2OHvS/2rI/6Qnm24RiGIOw9wbNO9BA==" saltValue="bdYqMpHtZY/p0iX5klVHMQ==" spinCount="100000" sheet="1" objects="1" scenarios="1"/>
  <pageMargins left="0.7" right="0.7" top="0.78740157499999996" bottom="0.78740157499999996" header="0.3" footer="0.3"/>
  <pageSetup orientation="landscape" r:id="rId1"/>
  <headerFooter>
    <oddHeader>&amp;L&amp;G&amp;C&amp;"Arial,Regular"&amp;14New Supplier Self Assessment</oddHeader>
    <oddFooter>&amp;L&amp;"Arial,Regular"&amp;8&amp;K000000Document Number: C7.4.1-2P-2F&amp;C&amp;"Arial,Regular"&amp;8Page &amp;P of &amp;N&amp;R&amp;"Arial,Regular"&amp;8&amp;K000000Effective Date: January 31, 2023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221"/>
  <sheetViews>
    <sheetView showGridLines="0" view="pageLayout" topLeftCell="A13" zoomScaleNormal="145" workbookViewId="0">
      <selection activeCell="B1" sqref="B1:M1"/>
    </sheetView>
  </sheetViews>
  <sheetFormatPr defaultColWidth="11.44140625" defaultRowHeight="13.2" x14ac:dyDescent="0.25"/>
  <cols>
    <col min="1" max="1" width="12.5546875" style="3" customWidth="1"/>
    <col min="2" max="2" width="7.44140625" style="3" customWidth="1"/>
    <col min="3" max="5" width="9" style="3" customWidth="1"/>
    <col min="6" max="6" width="12.5546875" style="3" customWidth="1"/>
    <col min="7" max="7" width="11" style="3" customWidth="1"/>
    <col min="8" max="8" width="1.109375" style="26" customWidth="1"/>
    <col min="9" max="11" width="4.88671875" style="3" customWidth="1"/>
    <col min="12" max="12" width="6.33203125" style="3" customWidth="1"/>
    <col min="13" max="13" width="2.44140625" style="115" customWidth="1"/>
    <col min="14" max="14" width="2.109375" style="115" hidden="1" customWidth="1"/>
    <col min="15" max="15" width="8.33203125" style="96" hidden="1" customWidth="1"/>
    <col min="16" max="16" width="6.109375" style="96" hidden="1" customWidth="1"/>
    <col min="17" max="17" width="4.33203125" style="96" hidden="1" customWidth="1"/>
    <col min="18" max="18" width="13" style="96" hidden="1" customWidth="1"/>
    <col min="19" max="19" width="16.44140625" style="96" hidden="1" customWidth="1"/>
    <col min="20" max="20" width="12.33203125" style="96" hidden="1" customWidth="1"/>
    <col min="21" max="22" width="11.44140625" style="145" hidden="1" customWidth="1"/>
    <col min="23" max="25" width="11.44140625" style="3" customWidth="1"/>
    <col min="26" max="26" width="1.88671875" style="3" customWidth="1"/>
    <col min="27" max="27" width="2" style="3" customWidth="1"/>
    <col min="28" max="31" width="11.44140625" style="3" customWidth="1"/>
    <col min="32" max="16384" width="11.44140625" style="3"/>
  </cols>
  <sheetData>
    <row r="1" spans="1:22" s="25" customFormat="1" ht="19.649999999999999" customHeight="1" x14ac:dyDescent="0.3">
      <c r="A1" s="80" t="s">
        <v>0</v>
      </c>
      <c r="B1" s="326" t="s">
        <v>1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7"/>
      <c r="N1" s="93"/>
      <c r="O1" s="94"/>
      <c r="P1" s="94"/>
      <c r="Q1" s="94"/>
      <c r="R1" s="94"/>
      <c r="S1" s="94"/>
      <c r="T1" s="94"/>
      <c r="U1" s="144"/>
      <c r="V1" s="144"/>
    </row>
    <row r="2" spans="1:22" x14ac:dyDescent="0.25">
      <c r="A2" s="264" t="s">
        <v>2</v>
      </c>
      <c r="B2" s="262" t="s">
        <v>3</v>
      </c>
      <c r="C2" s="262"/>
      <c r="D2" s="262"/>
      <c r="E2" s="262" t="s">
        <v>8</v>
      </c>
      <c r="F2" s="262"/>
      <c r="G2" s="262" t="s">
        <v>9</v>
      </c>
      <c r="H2" s="262"/>
      <c r="I2" s="262"/>
      <c r="J2" s="262"/>
      <c r="K2" s="328" t="s">
        <v>7</v>
      </c>
      <c r="L2" s="328"/>
      <c r="M2" s="329"/>
      <c r="N2" s="95"/>
    </row>
    <row r="3" spans="1:22" ht="23.25" customHeight="1" thickBot="1" x14ac:dyDescent="0.3">
      <c r="A3" s="265"/>
      <c r="B3" s="263" t="s">
        <v>5</v>
      </c>
      <c r="C3" s="263"/>
      <c r="D3" s="263"/>
      <c r="E3" s="263" t="s">
        <v>4</v>
      </c>
      <c r="F3" s="263"/>
      <c r="G3" s="263" t="s">
        <v>6</v>
      </c>
      <c r="H3" s="263"/>
      <c r="I3" s="263"/>
      <c r="J3" s="263"/>
      <c r="K3" s="330" t="s">
        <v>29</v>
      </c>
      <c r="L3" s="330"/>
      <c r="M3" s="331"/>
      <c r="N3" s="97"/>
    </row>
    <row r="4" spans="1:22" ht="3.6" customHeight="1" thickBot="1" x14ac:dyDescent="0.3">
      <c r="A4" s="42"/>
      <c r="B4" s="43"/>
      <c r="C4" s="43"/>
      <c r="D4" s="43"/>
      <c r="E4" s="43"/>
      <c r="F4" s="43"/>
      <c r="G4" s="43"/>
      <c r="H4" s="48"/>
      <c r="I4" s="43"/>
      <c r="J4" s="43"/>
      <c r="K4" s="44"/>
      <c r="L4" s="44"/>
      <c r="M4" s="97"/>
      <c r="N4" s="97"/>
    </row>
    <row r="5" spans="1:22" ht="28.35" customHeight="1" x14ac:dyDescent="0.25">
      <c r="A5" s="29" t="s">
        <v>52</v>
      </c>
      <c r="B5" s="30"/>
      <c r="C5" s="27"/>
      <c r="D5" s="28"/>
      <c r="E5" s="28"/>
      <c r="F5" s="220"/>
      <c r="G5" s="237"/>
      <c r="H5" s="62"/>
      <c r="I5" s="221"/>
      <c r="J5" s="221"/>
      <c r="K5" s="221"/>
      <c r="L5" s="222"/>
      <c r="M5" s="98"/>
      <c r="N5" s="99"/>
    </row>
    <row r="6" spans="1:22" ht="15" customHeight="1" thickBot="1" x14ac:dyDescent="0.3">
      <c r="A6" s="225" t="s">
        <v>10</v>
      </c>
      <c r="B6" s="226"/>
      <c r="C6" s="246" t="s">
        <v>11</v>
      </c>
      <c r="D6" s="227"/>
      <c r="E6" s="227"/>
      <c r="F6" s="227"/>
      <c r="G6" s="247"/>
      <c r="H6" s="45"/>
      <c r="I6" s="227" t="s">
        <v>74</v>
      </c>
      <c r="J6" s="227"/>
      <c r="K6" s="227"/>
      <c r="L6" s="228"/>
      <c r="M6" s="100"/>
      <c r="N6" s="99"/>
      <c r="O6" s="219" t="s">
        <v>94</v>
      </c>
      <c r="P6" s="219"/>
      <c r="Q6" s="101" t="s">
        <v>13</v>
      </c>
      <c r="R6" s="101" t="s">
        <v>86</v>
      </c>
      <c r="S6" s="101" t="s">
        <v>284</v>
      </c>
      <c r="T6" s="101" t="s">
        <v>74</v>
      </c>
    </row>
    <row r="7" spans="1:22" ht="14.1" customHeight="1" x14ac:dyDescent="0.25">
      <c r="A7" s="256" t="s">
        <v>53</v>
      </c>
      <c r="B7" s="257"/>
      <c r="C7" s="250" t="s">
        <v>57</v>
      </c>
      <c r="D7" s="251"/>
      <c r="E7" s="251"/>
      <c r="F7" s="251"/>
      <c r="G7" s="252"/>
      <c r="H7" s="50"/>
      <c r="I7" s="212"/>
      <c r="J7" s="212"/>
      <c r="K7" s="212"/>
      <c r="L7" s="213"/>
      <c r="M7" s="100"/>
      <c r="N7" s="102"/>
      <c r="O7" s="103" t="b">
        <v>0</v>
      </c>
      <c r="P7" s="103">
        <f>IF(O7=FALSE(),0,1)</f>
        <v>0</v>
      </c>
      <c r="S7" s="104"/>
      <c r="T7" s="104"/>
    </row>
    <row r="8" spans="1:22" ht="14.1" customHeight="1" x14ac:dyDescent="0.25">
      <c r="A8" s="258"/>
      <c r="B8" s="259"/>
      <c r="C8" s="274" t="s">
        <v>54</v>
      </c>
      <c r="D8" s="274"/>
      <c r="E8" s="274"/>
      <c r="F8" s="275" t="s">
        <v>19</v>
      </c>
      <c r="G8" s="276"/>
      <c r="H8" s="51"/>
      <c r="I8" s="248"/>
      <c r="J8" s="248"/>
      <c r="K8" s="248"/>
      <c r="L8" s="249"/>
      <c r="M8" s="105"/>
      <c r="N8" s="106"/>
      <c r="O8" s="107"/>
      <c r="Q8" s="103">
        <f>IF(F8=$Q$6,1,0)</f>
        <v>0</v>
      </c>
      <c r="S8" s="104"/>
      <c r="T8" s="104"/>
    </row>
    <row r="9" spans="1:22" ht="14.1" customHeight="1" x14ac:dyDescent="0.25">
      <c r="A9" s="258"/>
      <c r="B9" s="259"/>
      <c r="C9" s="274" t="s">
        <v>55</v>
      </c>
      <c r="D9" s="274"/>
      <c r="E9" s="274"/>
      <c r="F9" s="275" t="s">
        <v>19</v>
      </c>
      <c r="G9" s="276"/>
      <c r="H9" s="51"/>
      <c r="I9" s="248"/>
      <c r="J9" s="248"/>
      <c r="K9" s="248"/>
      <c r="L9" s="249"/>
      <c r="M9" s="105"/>
      <c r="N9" s="106"/>
      <c r="O9" s="107"/>
      <c r="Q9" s="103">
        <f>IF(F9=$Q$6,1,0)</f>
        <v>0</v>
      </c>
      <c r="S9" s="104"/>
      <c r="T9" s="104"/>
    </row>
    <row r="10" spans="1:22" ht="14.1" customHeight="1" x14ac:dyDescent="0.25">
      <c r="A10" s="258"/>
      <c r="B10" s="259"/>
      <c r="C10" s="255" t="s">
        <v>58</v>
      </c>
      <c r="D10" s="255"/>
      <c r="E10" s="255"/>
      <c r="F10" s="255"/>
      <c r="G10" s="255"/>
      <c r="H10" s="52"/>
      <c r="I10" s="217"/>
      <c r="J10" s="217"/>
      <c r="K10" s="217"/>
      <c r="L10" s="218"/>
      <c r="M10" s="100"/>
      <c r="N10" s="102"/>
      <c r="O10" s="108" t="b">
        <v>0</v>
      </c>
      <c r="P10" s="103">
        <f t="shared" ref="P10:P17" si="0">IF(O10=FALSE(),0,1)</f>
        <v>0</v>
      </c>
      <c r="S10" s="104"/>
      <c r="T10" s="104"/>
    </row>
    <row r="11" spans="1:22" ht="14.1" customHeight="1" x14ac:dyDescent="0.25">
      <c r="A11" s="258"/>
      <c r="B11" s="259"/>
      <c r="C11" s="255" t="s">
        <v>59</v>
      </c>
      <c r="D11" s="255"/>
      <c r="E11" s="255"/>
      <c r="F11" s="255"/>
      <c r="G11" s="255"/>
      <c r="H11" s="52"/>
      <c r="I11" s="217"/>
      <c r="J11" s="217"/>
      <c r="K11" s="217"/>
      <c r="L11" s="218"/>
      <c r="M11" s="100"/>
      <c r="N11" s="102"/>
      <c r="O11" s="103" t="b">
        <v>0</v>
      </c>
      <c r="P11" s="103">
        <f t="shared" si="0"/>
        <v>0</v>
      </c>
      <c r="S11" s="104"/>
      <c r="T11" s="104"/>
    </row>
    <row r="12" spans="1:22" ht="33.9" customHeight="1" x14ac:dyDescent="0.25">
      <c r="A12" s="258"/>
      <c r="B12" s="259"/>
      <c r="C12" s="196" t="s">
        <v>60</v>
      </c>
      <c r="D12" s="197"/>
      <c r="E12" s="198"/>
      <c r="F12" s="269" t="s">
        <v>12</v>
      </c>
      <c r="G12" s="270"/>
      <c r="H12" s="53"/>
      <c r="I12" s="217"/>
      <c r="J12" s="217"/>
      <c r="K12" s="217"/>
      <c r="L12" s="218"/>
      <c r="M12" s="100"/>
      <c r="N12" s="102"/>
      <c r="O12" s="103" t="b">
        <v>0</v>
      </c>
      <c r="P12" s="103">
        <f t="shared" si="0"/>
        <v>0</v>
      </c>
      <c r="S12" s="104"/>
      <c r="T12" s="104"/>
    </row>
    <row r="13" spans="1:22" ht="33.9" customHeight="1" thickBot="1" x14ac:dyDescent="0.3">
      <c r="A13" s="260"/>
      <c r="B13" s="261"/>
      <c r="C13" s="271" t="s">
        <v>61</v>
      </c>
      <c r="D13" s="272"/>
      <c r="E13" s="273"/>
      <c r="F13" s="194" t="s">
        <v>287</v>
      </c>
      <c r="G13" s="195"/>
      <c r="H13" s="54"/>
      <c r="I13" s="214"/>
      <c r="J13" s="214"/>
      <c r="K13" s="214"/>
      <c r="L13" s="215"/>
      <c r="M13" s="100"/>
      <c r="N13" s="102"/>
      <c r="O13" s="103" t="b">
        <v>0</v>
      </c>
      <c r="P13" s="103">
        <f t="shared" si="0"/>
        <v>0</v>
      </c>
      <c r="S13" s="104"/>
      <c r="T13" s="104"/>
    </row>
    <row r="14" spans="1:22" ht="28.35" customHeight="1" thickBot="1" x14ac:dyDescent="0.3">
      <c r="A14" s="253" t="s">
        <v>56</v>
      </c>
      <c r="B14" s="254"/>
      <c r="C14" s="341" t="s">
        <v>295</v>
      </c>
      <c r="D14" s="342"/>
      <c r="E14" s="342"/>
      <c r="F14" s="342"/>
      <c r="G14" s="343"/>
      <c r="H14" s="55"/>
      <c r="I14" s="150"/>
      <c r="J14" s="150"/>
      <c r="K14" s="150"/>
      <c r="L14" s="151"/>
      <c r="M14" s="109"/>
      <c r="N14" s="110"/>
      <c r="O14" s="103" t="b">
        <v>0</v>
      </c>
      <c r="P14" s="103">
        <f t="shared" si="0"/>
        <v>0</v>
      </c>
      <c r="S14" s="104"/>
      <c r="T14" s="104"/>
    </row>
    <row r="15" spans="1:22" ht="38.25" customHeight="1" thickBot="1" x14ac:dyDescent="0.3">
      <c r="A15" s="253" t="s">
        <v>62</v>
      </c>
      <c r="B15" s="254"/>
      <c r="C15" s="344" t="s">
        <v>296</v>
      </c>
      <c r="D15" s="345"/>
      <c r="E15" s="345"/>
      <c r="F15" s="345"/>
      <c r="G15" s="346"/>
      <c r="H15" s="56"/>
      <c r="I15" s="266"/>
      <c r="J15" s="267"/>
      <c r="K15" s="267"/>
      <c r="L15" s="268"/>
      <c r="M15" s="109"/>
      <c r="N15" s="110"/>
      <c r="O15" s="103" t="b">
        <v>0</v>
      </c>
      <c r="P15" s="103">
        <f t="shared" ref="P15" si="1">IF(O15=FALSE(),0,1)</f>
        <v>0</v>
      </c>
      <c r="S15" s="104"/>
      <c r="T15" s="104"/>
    </row>
    <row r="16" spans="1:22" ht="14.1" customHeight="1" x14ac:dyDescent="0.25">
      <c r="A16" s="256" t="s">
        <v>63</v>
      </c>
      <c r="B16" s="257"/>
      <c r="C16" s="277" t="s">
        <v>337</v>
      </c>
      <c r="D16" s="277"/>
      <c r="E16" s="277"/>
      <c r="F16" s="277"/>
      <c r="G16" s="277"/>
      <c r="H16" s="57"/>
      <c r="I16" s="212"/>
      <c r="J16" s="212"/>
      <c r="K16" s="212"/>
      <c r="L16" s="213"/>
      <c r="M16" s="100"/>
      <c r="N16" s="102"/>
      <c r="O16" s="103" t="b">
        <v>0</v>
      </c>
      <c r="P16" s="103">
        <f t="shared" ref="P16" si="2">IF(O16=FALSE(),0,1)</f>
        <v>0</v>
      </c>
      <c r="S16" s="104"/>
      <c r="T16" s="104"/>
    </row>
    <row r="17" spans="1:20" ht="14.1" customHeight="1" x14ac:dyDescent="0.25">
      <c r="A17" s="258"/>
      <c r="B17" s="259"/>
      <c r="C17" s="255" t="s">
        <v>64</v>
      </c>
      <c r="D17" s="255"/>
      <c r="E17" s="255"/>
      <c r="F17" s="255"/>
      <c r="G17" s="255"/>
      <c r="H17" s="52"/>
      <c r="I17" s="217"/>
      <c r="J17" s="217"/>
      <c r="K17" s="217"/>
      <c r="L17" s="218"/>
      <c r="M17" s="100"/>
      <c r="N17" s="102"/>
      <c r="O17" s="103" t="b">
        <v>0</v>
      </c>
      <c r="P17" s="103">
        <f t="shared" si="0"/>
        <v>0</v>
      </c>
      <c r="S17" s="104"/>
      <c r="T17" s="104"/>
    </row>
    <row r="18" spans="1:20" ht="14.1" customHeight="1" x14ac:dyDescent="0.25">
      <c r="A18" s="258"/>
      <c r="B18" s="259"/>
      <c r="C18" s="274" t="s">
        <v>65</v>
      </c>
      <c r="D18" s="274"/>
      <c r="E18" s="274"/>
      <c r="F18" s="245" t="s">
        <v>19</v>
      </c>
      <c r="G18" s="245"/>
      <c r="H18" s="58"/>
      <c r="I18" s="248"/>
      <c r="J18" s="248"/>
      <c r="K18" s="248"/>
      <c r="L18" s="249"/>
      <c r="M18" s="105"/>
      <c r="N18" s="106"/>
      <c r="O18" s="107"/>
      <c r="Q18" s="103">
        <f>IF(F18=$Q$6,1,0)</f>
        <v>0</v>
      </c>
      <c r="S18" s="104"/>
      <c r="T18" s="104"/>
    </row>
    <row r="19" spans="1:20" ht="14.1" customHeight="1" x14ac:dyDescent="0.25">
      <c r="A19" s="258"/>
      <c r="B19" s="259"/>
      <c r="C19" s="274" t="s">
        <v>66</v>
      </c>
      <c r="D19" s="274"/>
      <c r="E19" s="274"/>
      <c r="F19" s="245" t="s">
        <v>19</v>
      </c>
      <c r="G19" s="245"/>
      <c r="H19" s="59"/>
      <c r="I19" s="199"/>
      <c r="J19" s="200"/>
      <c r="K19" s="200"/>
      <c r="L19" s="201"/>
      <c r="M19" s="105"/>
      <c r="N19" s="106"/>
      <c r="O19" s="107"/>
      <c r="Q19" s="103">
        <f>IF(F19=$Q$6,1,0)</f>
        <v>0</v>
      </c>
      <c r="S19" s="104"/>
      <c r="T19" s="104"/>
    </row>
    <row r="20" spans="1:20" ht="28.35" customHeight="1" x14ac:dyDescent="0.25">
      <c r="A20" s="258"/>
      <c r="B20" s="259"/>
      <c r="C20" s="244" t="s">
        <v>67</v>
      </c>
      <c r="D20" s="244"/>
      <c r="E20" s="244"/>
      <c r="F20" s="245" t="s">
        <v>19</v>
      </c>
      <c r="G20" s="245"/>
      <c r="H20" s="58"/>
      <c r="I20" s="217"/>
      <c r="J20" s="217"/>
      <c r="K20" s="217"/>
      <c r="L20" s="218"/>
      <c r="M20" s="100"/>
      <c r="N20" s="102"/>
      <c r="O20" s="107"/>
      <c r="Q20" s="103">
        <f>IF(F20=$Q$6,1,0)</f>
        <v>0</v>
      </c>
      <c r="S20" s="104"/>
      <c r="T20" s="104"/>
    </row>
    <row r="21" spans="1:20" ht="14.1" customHeight="1" x14ac:dyDescent="0.25">
      <c r="A21" s="258"/>
      <c r="B21" s="259"/>
      <c r="C21" s="255" t="s">
        <v>338</v>
      </c>
      <c r="D21" s="255"/>
      <c r="E21" s="255"/>
      <c r="F21" s="255"/>
      <c r="G21" s="255"/>
      <c r="H21" s="52"/>
      <c r="I21" s="217"/>
      <c r="J21" s="217"/>
      <c r="K21" s="217"/>
      <c r="L21" s="218"/>
      <c r="M21" s="100"/>
      <c r="N21" s="102"/>
      <c r="O21" s="103" t="b">
        <v>0</v>
      </c>
      <c r="P21" s="103">
        <f t="shared" ref="P21:P25" si="3">IF(O21=FALSE(),0,1)</f>
        <v>0</v>
      </c>
      <c r="S21" s="104"/>
      <c r="T21" s="104"/>
    </row>
    <row r="22" spans="1:20" ht="14.1" customHeight="1" x14ac:dyDescent="0.25">
      <c r="A22" s="258"/>
      <c r="B22" s="259"/>
      <c r="C22" s="196" t="s">
        <v>339</v>
      </c>
      <c r="D22" s="197"/>
      <c r="E22" s="197"/>
      <c r="F22" s="197"/>
      <c r="G22" s="198"/>
      <c r="H22" s="52"/>
      <c r="I22" s="199"/>
      <c r="J22" s="200"/>
      <c r="K22" s="200"/>
      <c r="L22" s="201"/>
      <c r="M22" s="100"/>
      <c r="N22" s="102"/>
      <c r="O22" s="103" t="b">
        <v>0</v>
      </c>
      <c r="P22" s="103">
        <f t="shared" ref="P22:P24" si="4">IF(O22=FALSE(),0,1)</f>
        <v>0</v>
      </c>
      <c r="S22" s="104"/>
      <c r="T22" s="104"/>
    </row>
    <row r="23" spans="1:20" ht="14.1" customHeight="1" x14ac:dyDescent="0.25">
      <c r="A23" s="258"/>
      <c r="B23" s="259"/>
      <c r="C23" s="196" t="s">
        <v>341</v>
      </c>
      <c r="D23" s="197"/>
      <c r="E23" s="197"/>
      <c r="F23" s="197"/>
      <c r="G23" s="198"/>
      <c r="H23" s="52"/>
      <c r="I23" s="199"/>
      <c r="J23" s="200"/>
      <c r="K23" s="200"/>
      <c r="L23" s="201"/>
      <c r="M23" s="100"/>
      <c r="N23" s="102"/>
      <c r="O23" s="103" t="b">
        <v>0</v>
      </c>
      <c r="P23" s="103">
        <f t="shared" si="4"/>
        <v>0</v>
      </c>
      <c r="S23" s="104"/>
      <c r="T23" s="104"/>
    </row>
    <row r="24" spans="1:20" ht="14.1" customHeight="1" x14ac:dyDescent="0.25">
      <c r="A24" s="258"/>
      <c r="B24" s="259"/>
      <c r="C24" s="196" t="s">
        <v>340</v>
      </c>
      <c r="D24" s="197"/>
      <c r="E24" s="197"/>
      <c r="F24" s="197"/>
      <c r="G24" s="198"/>
      <c r="H24" s="52"/>
      <c r="I24" s="199"/>
      <c r="J24" s="200"/>
      <c r="K24" s="200"/>
      <c r="L24" s="201"/>
      <c r="M24" s="100"/>
      <c r="N24" s="102"/>
      <c r="O24" s="103" t="b">
        <v>0</v>
      </c>
      <c r="P24" s="103">
        <f t="shared" si="4"/>
        <v>0</v>
      </c>
      <c r="S24" s="104"/>
      <c r="T24" s="104"/>
    </row>
    <row r="25" spans="1:20" ht="14.1" customHeight="1" x14ac:dyDescent="0.25">
      <c r="A25" s="258"/>
      <c r="B25" s="259"/>
      <c r="C25" s="255" t="s">
        <v>342</v>
      </c>
      <c r="D25" s="255"/>
      <c r="E25" s="255"/>
      <c r="F25" s="255"/>
      <c r="G25" s="255"/>
      <c r="H25" s="52"/>
      <c r="I25" s="217"/>
      <c r="J25" s="217"/>
      <c r="K25" s="217"/>
      <c r="L25" s="218"/>
      <c r="M25" s="100"/>
      <c r="N25" s="102"/>
      <c r="O25" s="103" t="b">
        <v>0</v>
      </c>
      <c r="P25" s="103">
        <f t="shared" si="3"/>
        <v>0</v>
      </c>
      <c r="S25" s="104"/>
      <c r="T25" s="104"/>
    </row>
    <row r="26" spans="1:20" ht="14.1" customHeight="1" thickBot="1" x14ac:dyDescent="0.3">
      <c r="A26" s="260"/>
      <c r="B26" s="261"/>
      <c r="C26" s="238" t="s">
        <v>343</v>
      </c>
      <c r="D26" s="238"/>
      <c r="E26" s="238"/>
      <c r="F26" s="238"/>
      <c r="G26" s="238"/>
      <c r="H26" s="60"/>
      <c r="I26" s="214"/>
      <c r="J26" s="214"/>
      <c r="K26" s="214"/>
      <c r="L26" s="215"/>
      <c r="M26" s="100"/>
      <c r="N26" s="102"/>
      <c r="O26" s="103" t="b">
        <v>0</v>
      </c>
      <c r="P26" s="103">
        <f t="shared" ref="P26" si="5">IF(O26=FALSE(),0,1)</f>
        <v>0</v>
      </c>
      <c r="S26" s="104"/>
      <c r="T26" s="104"/>
    </row>
    <row r="27" spans="1:20" ht="38.25" customHeight="1" thickBot="1" x14ac:dyDescent="0.3">
      <c r="A27" s="147" t="s">
        <v>68</v>
      </c>
      <c r="B27" s="148"/>
      <c r="C27" s="344" t="s">
        <v>297</v>
      </c>
      <c r="D27" s="345"/>
      <c r="E27" s="345"/>
      <c r="F27" s="345"/>
      <c r="G27" s="346"/>
      <c r="H27" s="55"/>
      <c r="I27" s="150"/>
      <c r="J27" s="150"/>
      <c r="K27" s="150"/>
      <c r="L27" s="151"/>
      <c r="M27" s="100"/>
      <c r="N27" s="102"/>
      <c r="O27" s="103" t="b">
        <v>0</v>
      </c>
      <c r="P27" s="103">
        <f t="shared" ref="P27" si="6">IF(O27=FALSE(),0,1)</f>
        <v>0</v>
      </c>
      <c r="S27" s="104"/>
      <c r="T27" s="104"/>
    </row>
    <row r="28" spans="1:20" ht="70.650000000000006" customHeight="1" thickBot="1" x14ac:dyDescent="0.3">
      <c r="A28" s="239" t="s">
        <v>69</v>
      </c>
      <c r="B28" s="240"/>
      <c r="C28" s="243" t="s">
        <v>45</v>
      </c>
      <c r="D28" s="243"/>
      <c r="E28" s="243"/>
      <c r="F28" s="243"/>
      <c r="G28" s="243"/>
      <c r="H28" s="49"/>
      <c r="I28" s="241" t="s">
        <v>46</v>
      </c>
      <c r="J28" s="241"/>
      <c r="K28" s="241"/>
      <c r="L28" s="242"/>
      <c r="M28" s="111"/>
      <c r="N28" s="112"/>
      <c r="O28" s="107"/>
      <c r="P28" s="107"/>
      <c r="S28" s="113" t="str">
        <f>IF(OR(C28=$R$6,MID(C28,1,1)="{"),"",_xlfn.NUMBERVALUE(MID(C28,1,3),"."))</f>
        <v/>
      </c>
      <c r="T28" s="113" t="str">
        <f>IF(OR(I28=$R$6,MID(I28,1,1)="{"),"",_xlfn.NUMBERVALUE(MID(I28,1,3),"."))</f>
        <v/>
      </c>
    </row>
    <row r="29" spans="1:20" ht="84.9" customHeight="1" thickBot="1" x14ac:dyDescent="0.3">
      <c r="A29" s="147" t="s">
        <v>72</v>
      </c>
      <c r="B29" s="148"/>
      <c r="C29" s="149" t="s">
        <v>19</v>
      </c>
      <c r="D29" s="149"/>
      <c r="E29" s="149"/>
      <c r="F29" s="149"/>
      <c r="G29" s="149"/>
      <c r="H29" s="61"/>
      <c r="I29" s="150"/>
      <c r="J29" s="150"/>
      <c r="K29" s="150"/>
      <c r="L29" s="151"/>
      <c r="M29" s="114"/>
      <c r="N29" s="112"/>
      <c r="O29" s="107"/>
      <c r="Q29" s="103">
        <f>IF(C29=$Q$6,1,0)</f>
        <v>0</v>
      </c>
      <c r="S29" s="104"/>
      <c r="T29" s="104"/>
    </row>
    <row r="30" spans="1:20" ht="12.75" customHeight="1" thickBot="1" x14ac:dyDescent="0.3">
      <c r="A30" s="3" t="s">
        <v>106</v>
      </c>
      <c r="O30" s="107"/>
      <c r="P30" s="107"/>
      <c r="S30" s="104"/>
      <c r="T30" s="104"/>
    </row>
    <row r="31" spans="1:20" ht="28.35" customHeight="1" x14ac:dyDescent="0.25">
      <c r="A31" s="29" t="s">
        <v>73</v>
      </c>
      <c r="B31" s="30"/>
      <c r="C31" s="27"/>
      <c r="D31" s="28"/>
      <c r="E31" s="28"/>
      <c r="F31" s="220"/>
      <c r="G31" s="237"/>
      <c r="H31" s="62"/>
      <c r="I31" s="221"/>
      <c r="J31" s="221"/>
      <c r="K31" s="221"/>
      <c r="L31" s="222"/>
      <c r="M31" s="116"/>
      <c r="S31" s="104"/>
      <c r="T31" s="104"/>
    </row>
    <row r="32" spans="1:20" ht="13.8" thickBot="1" x14ac:dyDescent="0.3">
      <c r="A32" s="225" t="s">
        <v>10</v>
      </c>
      <c r="B32" s="226"/>
      <c r="C32" s="226" t="s">
        <v>11</v>
      </c>
      <c r="D32" s="226"/>
      <c r="E32" s="226"/>
      <c r="F32" s="226"/>
      <c r="G32" s="226"/>
      <c r="H32" s="45"/>
      <c r="I32" s="227" t="s">
        <v>74</v>
      </c>
      <c r="J32" s="227"/>
      <c r="K32" s="227"/>
      <c r="L32" s="228"/>
      <c r="M32" s="111"/>
      <c r="S32" s="104"/>
      <c r="T32" s="104"/>
    </row>
    <row r="33" spans="1:20" ht="17.100000000000001" customHeight="1" x14ac:dyDescent="0.25">
      <c r="A33" s="188" t="s">
        <v>75</v>
      </c>
      <c r="B33" s="189"/>
      <c r="C33" s="235" t="s">
        <v>19</v>
      </c>
      <c r="D33" s="235"/>
      <c r="E33" s="235"/>
      <c r="F33" s="235"/>
      <c r="G33" s="235"/>
      <c r="H33" s="63"/>
      <c r="I33" s="212"/>
      <c r="J33" s="212"/>
      <c r="K33" s="212"/>
      <c r="L33" s="213"/>
      <c r="M33" s="111"/>
      <c r="O33" s="117"/>
      <c r="Q33" s="103">
        <f>IF(C33=$Q$6,1,0)</f>
        <v>0</v>
      </c>
      <c r="R33" s="103">
        <f>IF(C33=$R$6,1,0)</f>
        <v>0</v>
      </c>
      <c r="S33" s="104"/>
      <c r="T33" s="104"/>
    </row>
    <row r="34" spans="1:20" ht="14.1" customHeight="1" x14ac:dyDescent="0.25">
      <c r="A34" s="190"/>
      <c r="B34" s="191"/>
      <c r="C34" s="216" t="s">
        <v>76</v>
      </c>
      <c r="D34" s="216"/>
      <c r="E34" s="216"/>
      <c r="F34" s="216"/>
      <c r="G34" s="216"/>
      <c r="H34" s="64"/>
      <c r="I34" s="217"/>
      <c r="J34" s="217"/>
      <c r="K34" s="217"/>
      <c r="L34" s="218"/>
      <c r="M34" s="111"/>
      <c r="O34" s="108" t="b">
        <v>0</v>
      </c>
      <c r="P34" s="103">
        <f t="shared" ref="P34" si="7">IF(O34=FALSE(),0,1)</f>
        <v>0</v>
      </c>
      <c r="S34" s="104"/>
      <c r="T34" s="104"/>
    </row>
    <row r="35" spans="1:20" ht="14.1" customHeight="1" x14ac:dyDescent="0.25">
      <c r="A35" s="190"/>
      <c r="B35" s="191"/>
      <c r="C35" s="216" t="s">
        <v>77</v>
      </c>
      <c r="D35" s="216"/>
      <c r="E35" s="216"/>
      <c r="F35" s="216"/>
      <c r="G35" s="216"/>
      <c r="H35" s="64"/>
      <c r="I35" s="217"/>
      <c r="J35" s="217"/>
      <c r="K35" s="217"/>
      <c r="L35" s="218"/>
      <c r="M35" s="111"/>
      <c r="O35" s="108" t="b">
        <v>0</v>
      </c>
      <c r="P35" s="103">
        <f t="shared" ref="P35:P71" si="8">IF(O35=FALSE(),0,1)</f>
        <v>0</v>
      </c>
      <c r="S35" s="104"/>
      <c r="T35" s="104"/>
    </row>
    <row r="36" spans="1:20" ht="14.1" customHeight="1" x14ac:dyDescent="0.25">
      <c r="A36" s="190"/>
      <c r="B36" s="191"/>
      <c r="C36" s="216" t="s">
        <v>78</v>
      </c>
      <c r="D36" s="216"/>
      <c r="E36" s="216"/>
      <c r="F36" s="216"/>
      <c r="G36" s="216"/>
      <c r="H36" s="64"/>
      <c r="I36" s="217"/>
      <c r="J36" s="217"/>
      <c r="K36" s="217"/>
      <c r="L36" s="218"/>
      <c r="M36" s="111"/>
      <c r="O36" s="108" t="b">
        <v>0</v>
      </c>
      <c r="P36" s="103">
        <f t="shared" si="8"/>
        <v>0</v>
      </c>
      <c r="S36" s="104"/>
      <c r="T36" s="104"/>
    </row>
    <row r="37" spans="1:20" ht="14.1" customHeight="1" thickBot="1" x14ac:dyDescent="0.3">
      <c r="A37" s="192"/>
      <c r="B37" s="193"/>
      <c r="C37" s="236" t="s">
        <v>79</v>
      </c>
      <c r="D37" s="236"/>
      <c r="E37" s="236"/>
      <c r="F37" s="236"/>
      <c r="G37" s="236"/>
      <c r="H37" s="65"/>
      <c r="I37" s="214"/>
      <c r="J37" s="214"/>
      <c r="K37" s="214"/>
      <c r="L37" s="215"/>
      <c r="M37" s="111"/>
      <c r="O37" s="108" t="b">
        <v>0</v>
      </c>
      <c r="P37" s="103">
        <f t="shared" si="8"/>
        <v>0</v>
      </c>
      <c r="S37" s="104"/>
      <c r="T37" s="104"/>
    </row>
    <row r="38" spans="1:20" ht="38.25" customHeight="1" thickBot="1" x14ac:dyDescent="0.3">
      <c r="A38" s="147" t="s">
        <v>80</v>
      </c>
      <c r="B38" s="148"/>
      <c r="C38" s="235" t="s">
        <v>18</v>
      </c>
      <c r="D38" s="235"/>
      <c r="E38" s="235"/>
      <c r="F38" s="235"/>
      <c r="G38" s="235"/>
      <c r="H38" s="49"/>
      <c r="I38" s="229" t="s">
        <v>22</v>
      </c>
      <c r="J38" s="229"/>
      <c r="K38" s="229"/>
      <c r="L38" s="230"/>
      <c r="M38" s="111"/>
      <c r="O38" s="108" t="b">
        <v>0</v>
      </c>
      <c r="P38" s="103">
        <f t="shared" si="8"/>
        <v>0</v>
      </c>
      <c r="S38" s="113" t="str">
        <f>IF(OR(C38=$R$6,MID(C38,1,1)="{",R33=1),"",_xlfn.NUMBERVALUE(MID(C38,1,3),"."))</f>
        <v/>
      </c>
      <c r="T38" s="113" t="str">
        <f>IF(OR(I38=$R$6,MID(I38,1,1)="{"),"",_xlfn.NUMBERVALUE(MID(I38,1,3),"."))</f>
        <v/>
      </c>
    </row>
    <row r="39" spans="1:20" ht="17.100000000000001" customHeight="1" x14ac:dyDescent="0.25">
      <c r="A39" s="188" t="s">
        <v>85</v>
      </c>
      <c r="B39" s="189"/>
      <c r="C39" s="235" t="s">
        <v>19</v>
      </c>
      <c r="D39" s="235"/>
      <c r="E39" s="235"/>
      <c r="F39" s="235"/>
      <c r="G39" s="235"/>
      <c r="H39" s="63"/>
      <c r="I39" s="212"/>
      <c r="J39" s="212"/>
      <c r="K39" s="212"/>
      <c r="L39" s="213"/>
      <c r="M39" s="111"/>
      <c r="O39" s="118"/>
      <c r="Q39" s="103">
        <f>IF(C39=$Q$6,1,0)</f>
        <v>0</v>
      </c>
      <c r="R39" s="103">
        <f>IF(C39=$R$6,1,0)</f>
        <v>0</v>
      </c>
      <c r="S39" s="104"/>
      <c r="T39" s="104"/>
    </row>
    <row r="40" spans="1:20" ht="14.1" customHeight="1" x14ac:dyDescent="0.25">
      <c r="A40" s="190"/>
      <c r="B40" s="191"/>
      <c r="C40" s="216" t="s">
        <v>87</v>
      </c>
      <c r="D40" s="216"/>
      <c r="E40" s="216"/>
      <c r="F40" s="216"/>
      <c r="G40" s="216"/>
      <c r="H40" s="64"/>
      <c r="I40" s="217"/>
      <c r="J40" s="217"/>
      <c r="K40" s="217"/>
      <c r="L40" s="218"/>
      <c r="M40" s="111"/>
      <c r="O40" s="108" t="b">
        <v>0</v>
      </c>
      <c r="P40" s="103">
        <f t="shared" si="8"/>
        <v>0</v>
      </c>
      <c r="S40" s="104"/>
      <c r="T40" s="104"/>
    </row>
    <row r="41" spans="1:20" ht="14.1" customHeight="1" x14ac:dyDescent="0.25">
      <c r="A41" s="190"/>
      <c r="B41" s="191"/>
      <c r="C41" s="216" t="s">
        <v>88</v>
      </c>
      <c r="D41" s="216"/>
      <c r="E41" s="216"/>
      <c r="F41" s="216"/>
      <c r="G41" s="216"/>
      <c r="H41" s="64"/>
      <c r="I41" s="217"/>
      <c r="J41" s="217"/>
      <c r="K41" s="217"/>
      <c r="L41" s="218"/>
      <c r="M41" s="111"/>
      <c r="O41" s="108" t="b">
        <v>0</v>
      </c>
      <c r="P41" s="103">
        <f t="shared" si="8"/>
        <v>0</v>
      </c>
      <c r="S41" s="104"/>
      <c r="T41" s="104"/>
    </row>
    <row r="42" spans="1:20" ht="14.1" customHeight="1" x14ac:dyDescent="0.25">
      <c r="A42" s="190"/>
      <c r="B42" s="191"/>
      <c r="C42" s="216" t="s">
        <v>89</v>
      </c>
      <c r="D42" s="216"/>
      <c r="E42" s="216"/>
      <c r="F42" s="216"/>
      <c r="G42" s="216"/>
      <c r="H42" s="64"/>
      <c r="I42" s="217"/>
      <c r="J42" s="217"/>
      <c r="K42" s="217"/>
      <c r="L42" s="218"/>
      <c r="M42" s="111"/>
      <c r="O42" s="108" t="b">
        <v>0</v>
      </c>
      <c r="P42" s="103">
        <f t="shared" si="8"/>
        <v>0</v>
      </c>
      <c r="S42" s="104"/>
      <c r="T42" s="104"/>
    </row>
    <row r="43" spans="1:20" ht="14.1" customHeight="1" x14ac:dyDescent="0.25">
      <c r="A43" s="190"/>
      <c r="B43" s="191"/>
      <c r="C43" s="216" t="s">
        <v>90</v>
      </c>
      <c r="D43" s="216"/>
      <c r="E43" s="216"/>
      <c r="F43" s="216"/>
      <c r="G43" s="216"/>
      <c r="H43" s="64"/>
      <c r="I43" s="217"/>
      <c r="J43" s="217"/>
      <c r="K43" s="217"/>
      <c r="L43" s="218"/>
      <c r="M43" s="111"/>
      <c r="O43" s="108" t="b">
        <v>0</v>
      </c>
      <c r="P43" s="103">
        <f t="shared" si="8"/>
        <v>0</v>
      </c>
      <c r="S43" s="104"/>
      <c r="T43" s="104"/>
    </row>
    <row r="44" spans="1:20" ht="14.1" customHeight="1" x14ac:dyDescent="0.25">
      <c r="A44" s="190"/>
      <c r="B44" s="191"/>
      <c r="C44" s="216" t="s">
        <v>91</v>
      </c>
      <c r="D44" s="216"/>
      <c r="E44" s="216"/>
      <c r="F44" s="216"/>
      <c r="G44" s="216"/>
      <c r="H44" s="64"/>
      <c r="I44" s="217"/>
      <c r="J44" s="217"/>
      <c r="K44" s="217"/>
      <c r="L44" s="218"/>
      <c r="M44" s="111"/>
      <c r="O44" s="108" t="b">
        <v>0</v>
      </c>
      <c r="P44" s="103">
        <f t="shared" si="8"/>
        <v>0</v>
      </c>
      <c r="S44" s="104"/>
      <c r="T44" s="104"/>
    </row>
    <row r="45" spans="1:20" ht="14.1" customHeight="1" thickBot="1" x14ac:dyDescent="0.3">
      <c r="A45" s="192"/>
      <c r="B45" s="193"/>
      <c r="C45" s="236" t="s">
        <v>92</v>
      </c>
      <c r="D45" s="236"/>
      <c r="E45" s="236"/>
      <c r="F45" s="236"/>
      <c r="G45" s="236"/>
      <c r="H45" s="65"/>
      <c r="I45" s="214"/>
      <c r="J45" s="214"/>
      <c r="K45" s="214"/>
      <c r="L45" s="215"/>
      <c r="M45" s="111"/>
      <c r="O45" s="108" t="b">
        <v>0</v>
      </c>
      <c r="P45" s="103">
        <f t="shared" si="8"/>
        <v>0</v>
      </c>
      <c r="S45" s="104"/>
      <c r="T45" s="104"/>
    </row>
    <row r="46" spans="1:20" ht="56.85" customHeight="1" thickBot="1" x14ac:dyDescent="0.3">
      <c r="A46" s="147" t="s">
        <v>93</v>
      </c>
      <c r="B46" s="148"/>
      <c r="C46" s="235" t="s">
        <v>23</v>
      </c>
      <c r="D46" s="235"/>
      <c r="E46" s="235"/>
      <c r="F46" s="235"/>
      <c r="G46" s="235"/>
      <c r="H46" s="49"/>
      <c r="I46" s="229" t="s">
        <v>24</v>
      </c>
      <c r="J46" s="229"/>
      <c r="K46" s="229"/>
      <c r="L46" s="230"/>
      <c r="M46" s="111"/>
      <c r="O46" s="118"/>
      <c r="P46" s="107"/>
      <c r="S46" s="113" t="str">
        <f>IF(OR(C46=$R$6,MID(C46,1,1)="{",R39=1),"",_xlfn.NUMBERVALUE(MID(C46,1,3),"."))</f>
        <v/>
      </c>
      <c r="T46" s="113" t="str">
        <f>IF(OR(I46=$R$6,MID(I46,1,1)="{"),"",_xlfn.NUMBERVALUE(MID(I46,1,3),"."))</f>
        <v/>
      </c>
    </row>
    <row r="47" spans="1:20" ht="38.25" customHeight="1" thickBot="1" x14ac:dyDescent="0.3">
      <c r="A47" s="147" t="s">
        <v>95</v>
      </c>
      <c r="B47" s="148"/>
      <c r="C47" s="235" t="s">
        <v>19</v>
      </c>
      <c r="D47" s="235"/>
      <c r="E47" s="235"/>
      <c r="F47" s="235"/>
      <c r="G47" s="235"/>
      <c r="H47" s="49"/>
      <c r="I47" s="150"/>
      <c r="J47" s="150"/>
      <c r="K47" s="150"/>
      <c r="L47" s="151"/>
      <c r="M47" s="111"/>
      <c r="O47" s="118"/>
      <c r="P47" s="107"/>
      <c r="Q47" s="103">
        <f>IF(C47=$Q$6,1,0)</f>
        <v>0</v>
      </c>
      <c r="R47" s="103">
        <f>IF(C47=$R$6,1,0)</f>
        <v>0</v>
      </c>
      <c r="S47" s="104"/>
      <c r="T47" s="104"/>
    </row>
    <row r="48" spans="1:20" ht="56.85" customHeight="1" thickBot="1" x14ac:dyDescent="0.3">
      <c r="A48" s="147" t="s">
        <v>96</v>
      </c>
      <c r="B48" s="148"/>
      <c r="C48" s="235" t="s">
        <v>35</v>
      </c>
      <c r="D48" s="235"/>
      <c r="E48" s="235"/>
      <c r="F48" s="235"/>
      <c r="G48" s="235"/>
      <c r="H48" s="49"/>
      <c r="I48" s="229" t="s">
        <v>36</v>
      </c>
      <c r="J48" s="229"/>
      <c r="K48" s="229"/>
      <c r="L48" s="230"/>
      <c r="M48" s="111"/>
      <c r="O48" s="118"/>
      <c r="P48" s="107"/>
      <c r="S48" s="113" t="str">
        <f>IF(OR(C48=$R$6,MID(C48,1,1)="{",R47=1),"",_xlfn.NUMBERVALUE(MID(C48,1,3),"."))</f>
        <v/>
      </c>
      <c r="T48" s="113" t="str">
        <f>IF(OR(I48=$R$6,MID(I48,1,1)="{"),"",_xlfn.NUMBERVALUE(MID(I48,1,3),"."))</f>
        <v/>
      </c>
    </row>
    <row r="49" spans="1:20" ht="14.1" customHeight="1" x14ac:dyDescent="0.25">
      <c r="A49" s="188" t="s">
        <v>99</v>
      </c>
      <c r="B49" s="189"/>
      <c r="C49" s="211" t="s">
        <v>100</v>
      </c>
      <c r="D49" s="211"/>
      <c r="E49" s="211"/>
      <c r="F49" s="211"/>
      <c r="G49" s="211"/>
      <c r="H49" s="66"/>
      <c r="I49" s="212"/>
      <c r="J49" s="212"/>
      <c r="K49" s="212"/>
      <c r="L49" s="213"/>
      <c r="M49" s="111"/>
      <c r="O49" s="108" t="b">
        <v>0</v>
      </c>
      <c r="P49" s="103">
        <f t="shared" si="8"/>
        <v>0</v>
      </c>
      <c r="S49" s="104"/>
      <c r="T49" s="104"/>
    </row>
    <row r="50" spans="1:20" ht="14.1" customHeight="1" x14ac:dyDescent="0.25">
      <c r="A50" s="190"/>
      <c r="B50" s="191"/>
      <c r="C50" s="216" t="s">
        <v>101</v>
      </c>
      <c r="D50" s="216"/>
      <c r="E50" s="216"/>
      <c r="F50" s="216"/>
      <c r="G50" s="216"/>
      <c r="H50" s="64"/>
      <c r="I50" s="217"/>
      <c r="J50" s="217"/>
      <c r="K50" s="217"/>
      <c r="L50" s="218"/>
      <c r="M50" s="111"/>
      <c r="O50" s="108" t="b">
        <v>0</v>
      </c>
      <c r="P50" s="103">
        <f t="shared" si="8"/>
        <v>0</v>
      </c>
      <c r="S50" s="104"/>
      <c r="T50" s="104"/>
    </row>
    <row r="51" spans="1:20" ht="14.1" customHeight="1" x14ac:dyDescent="0.25">
      <c r="A51" s="190"/>
      <c r="B51" s="191"/>
      <c r="C51" s="216" t="s">
        <v>102</v>
      </c>
      <c r="D51" s="216"/>
      <c r="E51" s="216"/>
      <c r="F51" s="216"/>
      <c r="G51" s="216"/>
      <c r="H51" s="64"/>
      <c r="I51" s="217"/>
      <c r="J51" s="217"/>
      <c r="K51" s="217"/>
      <c r="L51" s="218"/>
      <c r="M51" s="111"/>
      <c r="O51" s="108" t="b">
        <v>0</v>
      </c>
      <c r="P51" s="103">
        <f t="shared" si="8"/>
        <v>0</v>
      </c>
      <c r="S51" s="104"/>
      <c r="T51" s="104"/>
    </row>
    <row r="52" spans="1:20" ht="14.1" customHeight="1" x14ac:dyDescent="0.25">
      <c r="A52" s="190"/>
      <c r="B52" s="191"/>
      <c r="C52" s="216" t="s">
        <v>103</v>
      </c>
      <c r="D52" s="216"/>
      <c r="E52" s="216"/>
      <c r="F52" s="216"/>
      <c r="G52" s="216"/>
      <c r="H52" s="64"/>
      <c r="I52" s="217"/>
      <c r="J52" s="217"/>
      <c r="K52" s="217"/>
      <c r="L52" s="218"/>
      <c r="M52" s="111"/>
      <c r="O52" s="108" t="b">
        <v>0</v>
      </c>
      <c r="P52" s="103">
        <f t="shared" si="8"/>
        <v>0</v>
      </c>
      <c r="S52" s="104"/>
      <c r="T52" s="104"/>
    </row>
    <row r="53" spans="1:20" ht="14.1" customHeight="1" x14ac:dyDescent="0.25">
      <c r="A53" s="190"/>
      <c r="B53" s="191"/>
      <c r="C53" s="216" t="s">
        <v>104</v>
      </c>
      <c r="D53" s="216"/>
      <c r="E53" s="216"/>
      <c r="F53" s="216"/>
      <c r="G53" s="216"/>
      <c r="H53" s="64"/>
      <c r="I53" s="217"/>
      <c r="J53" s="217"/>
      <c r="K53" s="217"/>
      <c r="L53" s="218"/>
      <c r="M53" s="111"/>
      <c r="O53" s="108" t="b">
        <v>0</v>
      </c>
      <c r="P53" s="103">
        <f t="shared" si="8"/>
        <v>0</v>
      </c>
      <c r="S53" s="104"/>
      <c r="T53" s="104"/>
    </row>
    <row r="54" spans="1:20" ht="14.1" customHeight="1" x14ac:dyDescent="0.25">
      <c r="A54" s="190"/>
      <c r="B54" s="191"/>
      <c r="C54" s="216" t="s">
        <v>352</v>
      </c>
      <c r="D54" s="216"/>
      <c r="E54" s="216"/>
      <c r="F54" s="216"/>
      <c r="G54" s="216"/>
      <c r="H54" s="64"/>
      <c r="I54" s="217"/>
      <c r="J54" s="217"/>
      <c r="K54" s="217"/>
      <c r="L54" s="218"/>
      <c r="M54" s="111"/>
      <c r="O54" s="108" t="b">
        <v>0</v>
      </c>
      <c r="P54" s="103">
        <f t="shared" si="8"/>
        <v>0</v>
      </c>
      <c r="S54" s="104"/>
      <c r="T54" s="104"/>
    </row>
    <row r="55" spans="1:20" ht="14.1" customHeight="1" x14ac:dyDescent="0.25">
      <c r="A55" s="190"/>
      <c r="B55" s="191"/>
      <c r="C55" s="216" t="s">
        <v>353</v>
      </c>
      <c r="D55" s="216"/>
      <c r="E55" s="216"/>
      <c r="F55" s="216"/>
      <c r="G55" s="216"/>
      <c r="H55" s="64"/>
      <c r="I55" s="217"/>
      <c r="J55" s="217"/>
      <c r="K55" s="217"/>
      <c r="L55" s="218"/>
      <c r="M55" s="111"/>
      <c r="O55" s="108" t="b">
        <v>0</v>
      </c>
      <c r="P55" s="103">
        <f t="shared" si="8"/>
        <v>0</v>
      </c>
      <c r="S55" s="104"/>
      <c r="T55" s="104"/>
    </row>
    <row r="56" spans="1:20" ht="14.1" customHeight="1" x14ac:dyDescent="0.25">
      <c r="A56" s="190"/>
      <c r="B56" s="191"/>
      <c r="C56" s="205" t="s">
        <v>354</v>
      </c>
      <c r="D56" s="206"/>
      <c r="E56" s="206"/>
      <c r="F56" s="206"/>
      <c r="G56" s="207"/>
      <c r="H56" s="64"/>
      <c r="I56" s="199"/>
      <c r="J56" s="200"/>
      <c r="K56" s="200"/>
      <c r="L56" s="201"/>
      <c r="M56" s="111"/>
      <c r="O56" s="108" t="b">
        <v>0</v>
      </c>
      <c r="P56" s="103">
        <f t="shared" ref="P56" si="9">IF(O56=FALSE(),0,1)</f>
        <v>0</v>
      </c>
      <c r="S56" s="104"/>
      <c r="T56" s="104"/>
    </row>
    <row r="57" spans="1:20" ht="14.1" customHeight="1" x14ac:dyDescent="0.25">
      <c r="A57" s="190"/>
      <c r="B57" s="191"/>
      <c r="C57" s="205" t="s">
        <v>355</v>
      </c>
      <c r="D57" s="206"/>
      <c r="E57" s="206"/>
      <c r="F57" s="206"/>
      <c r="G57" s="207"/>
      <c r="H57" s="64"/>
      <c r="I57" s="199"/>
      <c r="J57" s="200"/>
      <c r="K57" s="200"/>
      <c r="L57" s="201"/>
      <c r="M57" s="111"/>
      <c r="O57" s="108" t="b">
        <v>0</v>
      </c>
      <c r="P57" s="103">
        <f t="shared" ref="P57" si="10">IF(O57=FALSE(),0,1)</f>
        <v>0</v>
      </c>
      <c r="S57" s="104"/>
      <c r="T57" s="104"/>
    </row>
    <row r="58" spans="1:20" ht="14.1" customHeight="1" x14ac:dyDescent="0.25">
      <c r="A58" s="190"/>
      <c r="B58" s="191"/>
      <c r="C58" s="216" t="s">
        <v>356</v>
      </c>
      <c r="D58" s="216"/>
      <c r="E58" s="216"/>
      <c r="F58" s="216"/>
      <c r="G58" s="216"/>
      <c r="H58" s="64"/>
      <c r="I58" s="217"/>
      <c r="J58" s="217"/>
      <c r="K58" s="217"/>
      <c r="L58" s="218"/>
      <c r="M58" s="111"/>
      <c r="O58" s="108" t="b">
        <v>0</v>
      </c>
      <c r="P58" s="103">
        <f t="shared" si="8"/>
        <v>0</v>
      </c>
      <c r="S58" s="104"/>
      <c r="T58" s="104"/>
    </row>
    <row r="59" spans="1:20" ht="14.1" customHeight="1" x14ac:dyDescent="0.25">
      <c r="A59" s="190"/>
      <c r="B59" s="191"/>
      <c r="C59" s="216" t="s">
        <v>357</v>
      </c>
      <c r="D59" s="216"/>
      <c r="E59" s="216"/>
      <c r="F59" s="216"/>
      <c r="G59" s="216"/>
      <c r="H59" s="64"/>
      <c r="I59" s="217"/>
      <c r="J59" s="217"/>
      <c r="K59" s="217"/>
      <c r="L59" s="218"/>
      <c r="M59" s="111"/>
      <c r="O59" s="108" t="b">
        <v>0</v>
      </c>
      <c r="P59" s="103">
        <f t="shared" si="8"/>
        <v>0</v>
      </c>
      <c r="S59" s="104"/>
      <c r="T59" s="104"/>
    </row>
    <row r="60" spans="1:20" ht="14.1" customHeight="1" x14ac:dyDescent="0.25">
      <c r="A60" s="190"/>
      <c r="B60" s="191"/>
      <c r="C60" s="216" t="s">
        <v>358</v>
      </c>
      <c r="D60" s="216"/>
      <c r="E60" s="216"/>
      <c r="F60" s="216"/>
      <c r="G60" s="216"/>
      <c r="H60" s="64"/>
      <c r="I60" s="217"/>
      <c r="J60" s="217"/>
      <c r="K60" s="217"/>
      <c r="L60" s="218"/>
      <c r="M60" s="111"/>
      <c r="O60" s="108" t="b">
        <v>0</v>
      </c>
      <c r="P60" s="103">
        <f t="shared" si="8"/>
        <v>0</v>
      </c>
      <c r="S60" s="104"/>
      <c r="T60" s="104"/>
    </row>
    <row r="61" spans="1:20" ht="14.1" customHeight="1" x14ac:dyDescent="0.25">
      <c r="A61" s="190"/>
      <c r="B61" s="191"/>
      <c r="C61" s="216" t="s">
        <v>359</v>
      </c>
      <c r="D61" s="216"/>
      <c r="E61" s="216"/>
      <c r="F61" s="216"/>
      <c r="G61" s="216"/>
      <c r="H61" s="64"/>
      <c r="I61" s="217"/>
      <c r="J61" s="217"/>
      <c r="K61" s="217"/>
      <c r="L61" s="218"/>
      <c r="M61" s="111"/>
      <c r="O61" s="108" t="b">
        <v>0</v>
      </c>
      <c r="P61" s="103">
        <f t="shared" si="8"/>
        <v>0</v>
      </c>
      <c r="S61" s="104"/>
      <c r="T61" s="104"/>
    </row>
    <row r="62" spans="1:20" ht="14.1" customHeight="1" x14ac:dyDescent="0.25">
      <c r="A62" s="190"/>
      <c r="B62" s="191"/>
      <c r="C62" s="216" t="s">
        <v>360</v>
      </c>
      <c r="D62" s="216"/>
      <c r="E62" s="216"/>
      <c r="F62" s="216"/>
      <c r="G62" s="216"/>
      <c r="H62" s="64"/>
      <c r="I62" s="217"/>
      <c r="J62" s="217"/>
      <c r="K62" s="217"/>
      <c r="L62" s="218"/>
      <c r="M62" s="111"/>
      <c r="O62" s="108" t="b">
        <v>0</v>
      </c>
      <c r="P62" s="103">
        <f t="shared" si="8"/>
        <v>0</v>
      </c>
      <c r="S62" s="104"/>
      <c r="T62" s="104"/>
    </row>
    <row r="63" spans="1:20" ht="14.1" customHeight="1" thickBot="1" x14ac:dyDescent="0.3">
      <c r="A63" s="192"/>
      <c r="B63" s="193"/>
      <c r="C63" s="236" t="s">
        <v>361</v>
      </c>
      <c r="D63" s="236"/>
      <c r="E63" s="236"/>
      <c r="F63" s="236"/>
      <c r="G63" s="236"/>
      <c r="H63" s="65"/>
      <c r="I63" s="214"/>
      <c r="J63" s="214"/>
      <c r="K63" s="214"/>
      <c r="L63" s="215"/>
      <c r="M63" s="114"/>
      <c r="O63" s="108" t="b">
        <v>0</v>
      </c>
      <c r="P63" s="103">
        <f t="shared" si="8"/>
        <v>0</v>
      </c>
      <c r="S63" s="104"/>
      <c r="T63" s="104"/>
    </row>
    <row r="64" spans="1:20" ht="15.75" customHeight="1" thickBot="1" x14ac:dyDescent="0.3">
      <c r="A64" s="3" t="s">
        <v>106</v>
      </c>
      <c r="B64" s="39"/>
      <c r="C64" s="35"/>
      <c r="D64" s="35"/>
      <c r="E64" s="35"/>
      <c r="F64" s="35"/>
      <c r="G64" s="35"/>
      <c r="H64" s="35"/>
      <c r="I64" s="41"/>
      <c r="J64" s="41"/>
      <c r="K64" s="41"/>
      <c r="L64" s="41"/>
      <c r="O64" s="118"/>
      <c r="P64" s="107"/>
      <c r="S64" s="104"/>
      <c r="T64" s="104"/>
    </row>
    <row r="65" spans="1:22" ht="28.35" customHeight="1" x14ac:dyDescent="0.25">
      <c r="A65" s="29" t="s">
        <v>107</v>
      </c>
      <c r="B65" s="30"/>
      <c r="C65" s="27"/>
      <c r="D65" s="28"/>
      <c r="E65" s="28"/>
      <c r="F65" s="220"/>
      <c r="G65" s="220"/>
      <c r="H65" s="62"/>
      <c r="I65" s="221"/>
      <c r="J65" s="221"/>
      <c r="K65" s="221"/>
      <c r="L65" s="222"/>
      <c r="M65" s="119"/>
      <c r="O65" s="118"/>
      <c r="P65" s="107"/>
      <c r="S65" s="104"/>
      <c r="T65" s="104"/>
    </row>
    <row r="66" spans="1:22" ht="14.1" customHeight="1" thickBot="1" x14ac:dyDescent="0.3">
      <c r="A66" s="225" t="s">
        <v>10</v>
      </c>
      <c r="B66" s="226"/>
      <c r="C66" s="226" t="s">
        <v>11</v>
      </c>
      <c r="D66" s="226"/>
      <c r="E66" s="226"/>
      <c r="F66" s="226"/>
      <c r="G66" s="226"/>
      <c r="H66" s="45"/>
      <c r="I66" s="227" t="s">
        <v>74</v>
      </c>
      <c r="J66" s="227"/>
      <c r="K66" s="227"/>
      <c r="L66" s="228"/>
      <c r="M66" s="120"/>
      <c r="O66" s="118"/>
      <c r="P66" s="107"/>
      <c r="S66" s="104"/>
      <c r="T66" s="104"/>
    </row>
    <row r="67" spans="1:22" ht="38.25" customHeight="1" x14ac:dyDescent="0.25">
      <c r="A67" s="278" t="s">
        <v>105</v>
      </c>
      <c r="B67" s="279"/>
      <c r="C67" s="282" t="s">
        <v>109</v>
      </c>
      <c r="D67" s="283"/>
      <c r="E67" s="284"/>
      <c r="F67" s="287" t="s">
        <v>108</v>
      </c>
      <c r="G67" s="288"/>
      <c r="H67" s="68"/>
      <c r="I67" s="212"/>
      <c r="J67" s="212"/>
      <c r="K67" s="212"/>
      <c r="L67" s="213"/>
      <c r="M67" s="120"/>
      <c r="O67" s="108" t="b">
        <v>0</v>
      </c>
      <c r="P67" s="103">
        <f t="shared" si="8"/>
        <v>0</v>
      </c>
      <c r="S67" s="104"/>
      <c r="T67" s="104"/>
    </row>
    <row r="68" spans="1:22" ht="38.25" customHeight="1" x14ac:dyDescent="0.25">
      <c r="A68" s="280"/>
      <c r="B68" s="281"/>
      <c r="C68" s="205" t="s">
        <v>110</v>
      </c>
      <c r="D68" s="206"/>
      <c r="E68" s="207"/>
      <c r="F68" s="289" t="s">
        <v>108</v>
      </c>
      <c r="G68" s="290"/>
      <c r="H68" s="69"/>
      <c r="I68" s="217"/>
      <c r="J68" s="217"/>
      <c r="K68" s="217"/>
      <c r="L68" s="218"/>
      <c r="M68" s="120"/>
      <c r="O68" s="108" t="b">
        <v>0</v>
      </c>
      <c r="P68" s="103">
        <f t="shared" si="8"/>
        <v>0</v>
      </c>
      <c r="S68" s="104"/>
      <c r="T68" s="104"/>
    </row>
    <row r="69" spans="1:22" ht="38.25" customHeight="1" x14ac:dyDescent="0.25">
      <c r="A69" s="280"/>
      <c r="B69" s="281"/>
      <c r="C69" s="205" t="s">
        <v>111</v>
      </c>
      <c r="D69" s="206"/>
      <c r="E69" s="207"/>
      <c r="F69" s="289" t="s">
        <v>108</v>
      </c>
      <c r="G69" s="290"/>
      <c r="H69" s="69"/>
      <c r="I69" s="217"/>
      <c r="J69" s="217"/>
      <c r="K69" s="217"/>
      <c r="L69" s="218"/>
      <c r="M69" s="120"/>
      <c r="O69" s="108" t="b">
        <v>0</v>
      </c>
      <c r="P69" s="103">
        <f t="shared" si="8"/>
        <v>0</v>
      </c>
      <c r="S69" s="104"/>
      <c r="T69" s="104"/>
    </row>
    <row r="70" spans="1:22" ht="14.1" customHeight="1" thickBot="1" x14ac:dyDescent="0.3">
      <c r="A70" s="231"/>
      <c r="B70" s="232"/>
      <c r="C70" s="236" t="s">
        <v>112</v>
      </c>
      <c r="D70" s="236"/>
      <c r="E70" s="236"/>
      <c r="F70" s="236"/>
      <c r="G70" s="236"/>
      <c r="H70" s="65"/>
      <c r="I70" s="214"/>
      <c r="J70" s="214"/>
      <c r="K70" s="214"/>
      <c r="L70" s="215"/>
      <c r="M70" s="120"/>
      <c r="O70" s="108" t="b">
        <v>0</v>
      </c>
      <c r="P70" s="103">
        <f t="shared" si="8"/>
        <v>0</v>
      </c>
      <c r="S70" s="104"/>
      <c r="T70" s="104"/>
    </row>
    <row r="71" spans="1:22" ht="99.15" customHeight="1" thickBot="1" x14ac:dyDescent="0.3">
      <c r="A71" s="147" t="s">
        <v>113</v>
      </c>
      <c r="B71" s="148"/>
      <c r="C71" s="347" t="s">
        <v>298</v>
      </c>
      <c r="D71" s="348"/>
      <c r="E71" s="348"/>
      <c r="F71" s="348"/>
      <c r="G71" s="349"/>
      <c r="H71" s="67"/>
      <c r="I71" s="150"/>
      <c r="J71" s="150"/>
      <c r="K71" s="150"/>
      <c r="L71" s="151"/>
      <c r="M71" s="120"/>
      <c r="O71" s="108" t="b">
        <v>0</v>
      </c>
      <c r="P71" s="103">
        <f t="shared" si="8"/>
        <v>0</v>
      </c>
      <c r="S71" s="104"/>
      <c r="T71" s="104"/>
    </row>
    <row r="72" spans="1:22" ht="56.85" customHeight="1" thickBot="1" x14ac:dyDescent="0.3">
      <c r="A72" s="147" t="s">
        <v>114</v>
      </c>
      <c r="B72" s="148"/>
      <c r="C72" s="235" t="s">
        <v>19</v>
      </c>
      <c r="D72" s="235"/>
      <c r="E72" s="235"/>
      <c r="F72" s="235"/>
      <c r="G72" s="235"/>
      <c r="H72" s="49"/>
      <c r="I72" s="150"/>
      <c r="J72" s="150"/>
      <c r="K72" s="150"/>
      <c r="L72" s="151"/>
      <c r="M72" s="120"/>
      <c r="O72" s="118"/>
      <c r="P72" s="107"/>
      <c r="Q72" s="103">
        <f>IF(C72=$Q$6,1,0)</f>
        <v>0</v>
      </c>
      <c r="R72" s="103">
        <f>IF(C72=$R$6,1,0)</f>
        <v>0</v>
      </c>
      <c r="S72" s="104"/>
      <c r="T72" s="104"/>
    </row>
    <row r="73" spans="1:22" ht="38.25" customHeight="1" thickBot="1" x14ac:dyDescent="0.3">
      <c r="A73" s="147" t="s">
        <v>115</v>
      </c>
      <c r="B73" s="148"/>
      <c r="C73" s="149" t="s">
        <v>47</v>
      </c>
      <c r="D73" s="149"/>
      <c r="E73" s="149"/>
      <c r="F73" s="149"/>
      <c r="G73" s="149"/>
      <c r="H73" s="61"/>
      <c r="I73" s="229" t="s">
        <v>48</v>
      </c>
      <c r="J73" s="229"/>
      <c r="K73" s="229"/>
      <c r="L73" s="230"/>
      <c r="M73" s="121"/>
      <c r="O73" s="118"/>
      <c r="P73" s="107"/>
      <c r="S73" s="113" t="str">
        <f>IF(OR(C73=$R$6,MID(C73,1,1)="{",R72=1),"",_xlfn.NUMBERVALUE(MID(C73,1,3),"."))</f>
        <v/>
      </c>
      <c r="T73" s="113" t="str">
        <f>IF(OR(I73=$R$6,MID(I73,1,1)="{"),"",_xlfn.NUMBERVALUE(MID(I73,1,3),"."))</f>
        <v/>
      </c>
    </row>
    <row r="74" spans="1:22" s="14" customFormat="1" ht="11.25" customHeight="1" thickBot="1" x14ac:dyDescent="0.3">
      <c r="A74" s="285"/>
      <c r="B74" s="285"/>
      <c r="C74" s="286"/>
      <c r="D74" s="286"/>
      <c r="E74" s="286"/>
      <c r="F74" s="286"/>
      <c r="G74" s="286"/>
      <c r="H74" s="40"/>
      <c r="I74" s="224"/>
      <c r="J74" s="224"/>
      <c r="K74" s="224"/>
      <c r="L74" s="224"/>
      <c r="M74" s="122"/>
      <c r="N74" s="122"/>
      <c r="O74" s="118"/>
      <c r="P74" s="118"/>
      <c r="Q74" s="123"/>
      <c r="R74" s="123"/>
      <c r="S74" s="124"/>
      <c r="T74" s="124"/>
      <c r="U74" s="146"/>
      <c r="V74" s="146"/>
    </row>
    <row r="75" spans="1:22" s="14" customFormat="1" ht="28.35" customHeight="1" x14ac:dyDescent="0.25">
      <c r="A75" s="29" t="s">
        <v>130</v>
      </c>
      <c r="B75" s="30"/>
      <c r="C75" s="27"/>
      <c r="D75" s="28"/>
      <c r="E75" s="28"/>
      <c r="F75" s="220"/>
      <c r="G75" s="237"/>
      <c r="H75" s="62"/>
      <c r="I75" s="221"/>
      <c r="J75" s="221"/>
      <c r="K75" s="221"/>
      <c r="L75" s="222"/>
      <c r="M75" s="119"/>
      <c r="N75" s="122"/>
      <c r="O75" s="108" t="b">
        <v>0</v>
      </c>
      <c r="P75" s="108">
        <f t="shared" ref="P75:P84" si="11">IF(O75=FALSE(),0,1)</f>
        <v>0</v>
      </c>
      <c r="Q75" s="123"/>
      <c r="R75" s="123"/>
      <c r="S75" s="124"/>
      <c r="T75" s="124"/>
      <c r="U75" s="146"/>
      <c r="V75" s="146"/>
    </row>
    <row r="76" spans="1:22" s="14" customFormat="1" ht="14.1" customHeight="1" thickBot="1" x14ac:dyDescent="0.3">
      <c r="A76" s="225" t="s">
        <v>10</v>
      </c>
      <c r="B76" s="226"/>
      <c r="C76" s="226" t="s">
        <v>11</v>
      </c>
      <c r="D76" s="226"/>
      <c r="E76" s="226"/>
      <c r="F76" s="226"/>
      <c r="G76" s="226"/>
      <c r="H76" s="45"/>
      <c r="I76" s="227" t="s">
        <v>74</v>
      </c>
      <c r="J76" s="227"/>
      <c r="K76" s="227"/>
      <c r="L76" s="228"/>
      <c r="M76" s="120"/>
      <c r="N76" s="122"/>
      <c r="O76" s="108" t="b">
        <v>0</v>
      </c>
      <c r="P76" s="108">
        <f t="shared" si="11"/>
        <v>0</v>
      </c>
      <c r="Q76" s="123"/>
      <c r="R76" s="123"/>
      <c r="S76" s="124"/>
      <c r="T76" s="124"/>
      <c r="U76" s="146"/>
      <c r="V76" s="146"/>
    </row>
    <row r="77" spans="1:22" ht="38.25" customHeight="1" thickBot="1" x14ac:dyDescent="0.3">
      <c r="A77" s="147" t="s">
        <v>116</v>
      </c>
      <c r="B77" s="148"/>
      <c r="C77" s="235" t="s">
        <v>19</v>
      </c>
      <c r="D77" s="235"/>
      <c r="E77" s="235"/>
      <c r="F77" s="235"/>
      <c r="G77" s="235"/>
      <c r="H77" s="49"/>
      <c r="I77" s="229" t="s">
        <v>118</v>
      </c>
      <c r="J77" s="229"/>
      <c r="K77" s="229"/>
      <c r="L77" s="230"/>
      <c r="M77" s="120"/>
      <c r="O77" s="118"/>
      <c r="P77" s="107"/>
      <c r="Q77" s="103">
        <f>IF(C77=$Q$6,1,0)</f>
        <v>0</v>
      </c>
      <c r="S77" s="125"/>
      <c r="T77" s="113" t="str">
        <f>IF(OR(I77=$R$6,MID(I77,1,1)="{"),"",_xlfn.NUMBERVALUE(MID(I77,1,3),"."))</f>
        <v/>
      </c>
    </row>
    <row r="78" spans="1:22" ht="96.6" customHeight="1" thickBot="1" x14ac:dyDescent="0.3">
      <c r="A78" s="147" t="s">
        <v>123</v>
      </c>
      <c r="B78" s="148"/>
      <c r="C78" s="347" t="s">
        <v>299</v>
      </c>
      <c r="D78" s="348"/>
      <c r="E78" s="348"/>
      <c r="F78" s="348"/>
      <c r="G78" s="349"/>
      <c r="H78" s="67"/>
      <c r="I78" s="150"/>
      <c r="J78" s="150"/>
      <c r="K78" s="150"/>
      <c r="L78" s="151"/>
      <c r="M78" s="120"/>
      <c r="O78" s="108" t="b">
        <v>0</v>
      </c>
      <c r="P78" s="103">
        <f t="shared" si="11"/>
        <v>0</v>
      </c>
      <c r="S78" s="104"/>
      <c r="T78" s="104"/>
    </row>
    <row r="79" spans="1:22" ht="56.85" customHeight="1" thickBot="1" x14ac:dyDescent="0.3">
      <c r="A79" s="147" t="s">
        <v>127</v>
      </c>
      <c r="B79" s="148"/>
      <c r="C79" s="235" t="s">
        <v>19</v>
      </c>
      <c r="D79" s="235"/>
      <c r="E79" s="235"/>
      <c r="F79" s="235"/>
      <c r="G79" s="235"/>
      <c r="H79" s="49"/>
      <c r="I79" s="150"/>
      <c r="J79" s="150"/>
      <c r="K79" s="150"/>
      <c r="L79" s="151"/>
      <c r="M79" s="120"/>
      <c r="O79" s="118"/>
      <c r="P79" s="107"/>
      <c r="Q79" s="103">
        <f>IF(C79=$Q$6,1,0)</f>
        <v>0</v>
      </c>
      <c r="R79" s="103">
        <f>IF(C79=$R$6,1,0)</f>
        <v>0</v>
      </c>
      <c r="S79" s="104"/>
      <c r="T79" s="104"/>
    </row>
    <row r="80" spans="1:22" ht="56.85" customHeight="1" thickBot="1" x14ac:dyDescent="0.3">
      <c r="A80" s="147" t="s">
        <v>128</v>
      </c>
      <c r="B80" s="148"/>
      <c r="C80" s="149" t="s">
        <v>41</v>
      </c>
      <c r="D80" s="149"/>
      <c r="E80" s="149"/>
      <c r="F80" s="149"/>
      <c r="G80" s="149"/>
      <c r="H80" s="61"/>
      <c r="I80" s="229" t="s">
        <v>42</v>
      </c>
      <c r="J80" s="229"/>
      <c r="K80" s="229"/>
      <c r="L80" s="230"/>
      <c r="M80" s="121"/>
      <c r="O80" s="118"/>
      <c r="P80" s="107"/>
      <c r="S80" s="113" t="str">
        <f>IF(OR(C80=$R$6,MID(C80,1,1)="{",R79=1),"",_xlfn.NUMBERVALUE(MID(C80,1,3),"."))</f>
        <v/>
      </c>
      <c r="T80" s="113" t="str">
        <f>IF(OR(I80=$R$6,MID(I80,1,1)="{"),"",_xlfn.NUMBERVALUE(MID(I80,1,3),"."))</f>
        <v/>
      </c>
    </row>
    <row r="81" spans="1:20" ht="13.8" thickBot="1" x14ac:dyDescent="0.3">
      <c r="A81" s="3" t="s">
        <v>106</v>
      </c>
      <c r="B81" s="78"/>
      <c r="C81" s="34"/>
      <c r="D81" s="34"/>
      <c r="E81" s="34"/>
      <c r="F81" s="34"/>
      <c r="G81" s="34"/>
      <c r="H81" s="34"/>
      <c r="I81" s="79"/>
      <c r="J81" s="79"/>
      <c r="K81" s="79"/>
      <c r="L81" s="79"/>
      <c r="O81" s="108" t="b">
        <v>0</v>
      </c>
      <c r="P81" s="103">
        <f t="shared" si="11"/>
        <v>0</v>
      </c>
      <c r="S81" s="104"/>
      <c r="T81" s="104"/>
    </row>
    <row r="82" spans="1:20" ht="28.35" customHeight="1" x14ac:dyDescent="0.25">
      <c r="A82" s="29" t="s">
        <v>129</v>
      </c>
      <c r="B82" s="30"/>
      <c r="C82" s="27"/>
      <c r="D82" s="28"/>
      <c r="E82" s="28"/>
      <c r="F82" s="220"/>
      <c r="G82" s="220"/>
      <c r="H82" s="62"/>
      <c r="I82" s="221"/>
      <c r="J82" s="221"/>
      <c r="K82" s="221"/>
      <c r="L82" s="222"/>
      <c r="M82" s="119"/>
      <c r="O82" s="108"/>
      <c r="P82" s="103"/>
      <c r="S82" s="104"/>
      <c r="T82" s="104"/>
    </row>
    <row r="83" spans="1:20" ht="14.1" customHeight="1" thickBot="1" x14ac:dyDescent="0.3">
      <c r="A83" s="225" t="s">
        <v>10</v>
      </c>
      <c r="B83" s="226"/>
      <c r="C83" s="226" t="s">
        <v>11</v>
      </c>
      <c r="D83" s="226"/>
      <c r="E83" s="226"/>
      <c r="F83" s="226"/>
      <c r="G83" s="226"/>
      <c r="H83" s="45"/>
      <c r="I83" s="227" t="s">
        <v>74</v>
      </c>
      <c r="J83" s="227"/>
      <c r="K83" s="227"/>
      <c r="L83" s="228"/>
      <c r="M83" s="120"/>
      <c r="O83" s="108"/>
      <c r="P83" s="103"/>
      <c r="S83" s="104"/>
      <c r="T83" s="104"/>
    </row>
    <row r="84" spans="1:20" ht="56.85" customHeight="1" thickBot="1" x14ac:dyDescent="0.3">
      <c r="A84" s="231" t="s">
        <v>131</v>
      </c>
      <c r="B84" s="232"/>
      <c r="C84" s="347" t="s">
        <v>300</v>
      </c>
      <c r="D84" s="348"/>
      <c r="E84" s="348"/>
      <c r="F84" s="348"/>
      <c r="G84" s="349"/>
      <c r="H84" s="70"/>
      <c r="I84" s="233"/>
      <c r="J84" s="233"/>
      <c r="K84" s="233"/>
      <c r="L84" s="234"/>
      <c r="M84" s="120"/>
      <c r="O84" s="108" t="b">
        <v>0</v>
      </c>
      <c r="P84" s="103">
        <f t="shared" si="11"/>
        <v>0</v>
      </c>
      <c r="S84" s="104"/>
      <c r="T84" s="104"/>
    </row>
    <row r="85" spans="1:20" ht="70.650000000000006" customHeight="1" thickBot="1" x14ac:dyDescent="0.3">
      <c r="A85" s="147" t="s">
        <v>132</v>
      </c>
      <c r="B85" s="148"/>
      <c r="C85" s="149" t="s">
        <v>19</v>
      </c>
      <c r="D85" s="149"/>
      <c r="E85" s="149"/>
      <c r="F85" s="149"/>
      <c r="G85" s="149"/>
      <c r="H85" s="61"/>
      <c r="I85" s="150"/>
      <c r="J85" s="150"/>
      <c r="K85" s="150"/>
      <c r="L85" s="151"/>
      <c r="M85" s="120"/>
      <c r="O85" s="118"/>
      <c r="P85" s="107"/>
      <c r="Q85" s="103">
        <f>IF(C85=$Q$6,1,0)</f>
        <v>0</v>
      </c>
      <c r="S85" s="104"/>
      <c r="T85" s="104"/>
    </row>
    <row r="86" spans="1:20" ht="48.15" customHeight="1" thickBot="1" x14ac:dyDescent="0.3">
      <c r="A86" s="231" t="s">
        <v>133</v>
      </c>
      <c r="B86" s="232"/>
      <c r="C86" s="235" t="s">
        <v>134</v>
      </c>
      <c r="D86" s="235"/>
      <c r="E86" s="235"/>
      <c r="F86" s="235"/>
      <c r="G86" s="235"/>
      <c r="H86" s="49"/>
      <c r="I86" s="229" t="s">
        <v>135</v>
      </c>
      <c r="J86" s="229"/>
      <c r="K86" s="229"/>
      <c r="L86" s="230"/>
      <c r="M86" s="120"/>
      <c r="O86" s="118"/>
      <c r="P86" s="107"/>
      <c r="S86" s="113" t="str">
        <f>IF(OR(C86=$R$6,MID(C86,1,1)="{"),"",_xlfn.NUMBERVALUE(MID(C86,1,3),"."))</f>
        <v/>
      </c>
      <c r="T86" s="113" t="str">
        <f>IF(OR(I86=$R$6,MID(I86,1,1)="{"),"",_xlfn.NUMBERVALUE(MID(I86,1,3),"."))</f>
        <v/>
      </c>
    </row>
    <row r="87" spans="1:20" ht="84.9" customHeight="1" thickBot="1" x14ac:dyDescent="0.3">
      <c r="A87" s="147" t="s">
        <v>137</v>
      </c>
      <c r="B87" s="148"/>
      <c r="C87" s="149" t="s">
        <v>19</v>
      </c>
      <c r="D87" s="149"/>
      <c r="E87" s="149"/>
      <c r="F87" s="149"/>
      <c r="G87" s="149"/>
      <c r="H87" s="61"/>
      <c r="I87" s="150"/>
      <c r="J87" s="150"/>
      <c r="K87" s="150"/>
      <c r="L87" s="151"/>
      <c r="M87" s="120"/>
      <c r="O87" s="118"/>
      <c r="P87" s="107"/>
      <c r="Q87" s="103">
        <f>IF(C87=$Q$6,1,0)</f>
        <v>0</v>
      </c>
      <c r="S87" s="104"/>
      <c r="T87" s="104"/>
    </row>
    <row r="88" spans="1:20" ht="48.15" customHeight="1" thickBot="1" x14ac:dyDescent="0.3">
      <c r="A88" s="231" t="s">
        <v>138</v>
      </c>
      <c r="B88" s="232"/>
      <c r="C88" s="235" t="s">
        <v>139</v>
      </c>
      <c r="D88" s="235"/>
      <c r="E88" s="235"/>
      <c r="F88" s="235"/>
      <c r="G88" s="235"/>
      <c r="H88" s="49"/>
      <c r="I88" s="229" t="s">
        <v>143</v>
      </c>
      <c r="J88" s="229"/>
      <c r="K88" s="229"/>
      <c r="L88" s="230"/>
      <c r="M88" s="120"/>
      <c r="O88" s="118"/>
      <c r="P88" s="107"/>
      <c r="S88" s="113" t="str">
        <f>IF(OR(C88=$R$6,MID(C88,1,1)="{"),"",_xlfn.NUMBERVALUE(MID(C88,1,3),"."))</f>
        <v/>
      </c>
      <c r="T88" s="113" t="str">
        <f>IF(OR(I88=$R$6,MID(I88,1,1)="{"),"",_xlfn.NUMBERVALUE(MID(I88,1,3),"."))</f>
        <v/>
      </c>
    </row>
    <row r="89" spans="1:20" ht="107.85" customHeight="1" thickBot="1" x14ac:dyDescent="0.3">
      <c r="A89" s="147" t="s">
        <v>144</v>
      </c>
      <c r="B89" s="148"/>
      <c r="C89" s="235" t="s">
        <v>19</v>
      </c>
      <c r="D89" s="235"/>
      <c r="E89" s="235"/>
      <c r="F89" s="235"/>
      <c r="G89" s="235"/>
      <c r="H89" s="49"/>
      <c r="I89" s="150"/>
      <c r="J89" s="150"/>
      <c r="K89" s="150"/>
      <c r="L89" s="151"/>
      <c r="M89" s="120"/>
      <c r="O89" s="118"/>
      <c r="P89" s="107"/>
      <c r="Q89" s="103">
        <f>IF(C89=$Q$6,1,0)</f>
        <v>0</v>
      </c>
      <c r="R89" s="103">
        <f>IF(C89=$R$6,1,0)</f>
        <v>0</v>
      </c>
      <c r="S89" s="104"/>
      <c r="T89" s="104"/>
    </row>
    <row r="90" spans="1:20" ht="38.25" customHeight="1" thickBot="1" x14ac:dyDescent="0.3">
      <c r="A90" s="147" t="s">
        <v>145</v>
      </c>
      <c r="B90" s="148"/>
      <c r="C90" s="149" t="s">
        <v>19</v>
      </c>
      <c r="D90" s="149"/>
      <c r="E90" s="149"/>
      <c r="F90" s="149"/>
      <c r="G90" s="149"/>
      <c r="H90" s="61"/>
      <c r="I90" s="150"/>
      <c r="J90" s="150"/>
      <c r="K90" s="150"/>
      <c r="L90" s="151"/>
      <c r="M90" s="120"/>
      <c r="O90" s="118"/>
      <c r="P90" s="107"/>
      <c r="Q90" s="103">
        <f>IF(C90=$Q$6,1,0)</f>
        <v>0</v>
      </c>
      <c r="S90" s="104"/>
      <c r="T90" s="104"/>
    </row>
    <row r="91" spans="1:20" ht="70.650000000000006" customHeight="1" thickBot="1" x14ac:dyDescent="0.3">
      <c r="A91" s="231" t="s">
        <v>146</v>
      </c>
      <c r="B91" s="232"/>
      <c r="C91" s="235" t="s">
        <v>147</v>
      </c>
      <c r="D91" s="235"/>
      <c r="E91" s="235"/>
      <c r="F91" s="235"/>
      <c r="G91" s="235"/>
      <c r="H91" s="49"/>
      <c r="I91" s="229" t="s">
        <v>151</v>
      </c>
      <c r="J91" s="229"/>
      <c r="K91" s="229"/>
      <c r="L91" s="230"/>
      <c r="M91" s="120"/>
      <c r="O91" s="118"/>
      <c r="P91" s="107"/>
      <c r="S91" s="113" t="str">
        <f>IF(OR(C91=$R$6,MID(C91,1,1)="{"),"",_xlfn.NUMBERVALUE(MID(C91,1,3),"."))</f>
        <v/>
      </c>
      <c r="T91" s="113" t="str">
        <f>IF(OR(I91=$R$6,MID(I91,1,1)="{"),"",_xlfn.NUMBERVALUE(MID(I91,1,3),"."))</f>
        <v/>
      </c>
    </row>
    <row r="92" spans="1:20" ht="56.85" customHeight="1" thickBot="1" x14ac:dyDescent="0.3">
      <c r="A92" s="147" t="s">
        <v>152</v>
      </c>
      <c r="B92" s="148"/>
      <c r="C92" s="235" t="s">
        <v>19</v>
      </c>
      <c r="D92" s="235"/>
      <c r="E92" s="235"/>
      <c r="F92" s="235"/>
      <c r="G92" s="235"/>
      <c r="H92" s="49"/>
      <c r="I92" s="150"/>
      <c r="J92" s="150"/>
      <c r="K92" s="150"/>
      <c r="L92" s="151"/>
      <c r="M92" s="120"/>
      <c r="O92" s="118"/>
      <c r="P92" s="107"/>
      <c r="Q92" s="103">
        <f>IF(C92=$Q$6,1,0)</f>
        <v>0</v>
      </c>
      <c r="R92" s="103">
        <f>IF(C92=$R$6,1,0)</f>
        <v>0</v>
      </c>
      <c r="S92" s="104"/>
      <c r="T92" s="104"/>
    </row>
    <row r="93" spans="1:20" ht="38.25" customHeight="1" thickBot="1" x14ac:dyDescent="0.3">
      <c r="A93" s="231" t="s">
        <v>153</v>
      </c>
      <c r="B93" s="232"/>
      <c r="C93" s="149" t="s">
        <v>154</v>
      </c>
      <c r="D93" s="149"/>
      <c r="E93" s="149"/>
      <c r="F93" s="149"/>
      <c r="G93" s="149"/>
      <c r="H93" s="61"/>
      <c r="I93" s="229" t="s">
        <v>159</v>
      </c>
      <c r="J93" s="229"/>
      <c r="K93" s="229"/>
      <c r="L93" s="230"/>
      <c r="M93" s="121"/>
      <c r="O93" s="118"/>
      <c r="P93" s="107"/>
      <c r="S93" s="113" t="str">
        <f>IF(OR(C93=$R$6,MID(C93,1,1)="{",R92=1),"",_xlfn.NUMBERVALUE(MID(C93,1,3),"."))</f>
        <v/>
      </c>
      <c r="T93" s="113" t="str">
        <f>IF(OR(I93=$R$6,MID(I93,1,1)="{"),"",_xlfn.NUMBERVALUE(MID(I93,1,3),"."))</f>
        <v/>
      </c>
    </row>
    <row r="94" spans="1:20" ht="13.8" thickBot="1" x14ac:dyDescent="0.3">
      <c r="A94" s="152" t="s">
        <v>106</v>
      </c>
      <c r="B94" s="152"/>
      <c r="C94" s="223"/>
      <c r="D94" s="223"/>
      <c r="E94" s="223"/>
      <c r="F94" s="223"/>
      <c r="G94" s="223"/>
      <c r="H94" s="40"/>
      <c r="I94" s="224"/>
      <c r="J94" s="224"/>
      <c r="K94" s="224"/>
      <c r="L94" s="224"/>
      <c r="O94" s="118"/>
      <c r="P94" s="107"/>
      <c r="S94" s="104"/>
      <c r="T94" s="104"/>
    </row>
    <row r="95" spans="1:20" ht="28.35" customHeight="1" x14ac:dyDescent="0.25">
      <c r="A95" s="29" t="s">
        <v>160</v>
      </c>
      <c r="B95" s="30"/>
      <c r="C95" s="27"/>
      <c r="D95" s="28"/>
      <c r="E95" s="28"/>
      <c r="F95" s="220"/>
      <c r="G95" s="237"/>
      <c r="H95" s="62"/>
      <c r="I95" s="221"/>
      <c r="J95" s="221"/>
      <c r="K95" s="221"/>
      <c r="L95" s="222"/>
      <c r="M95" s="119"/>
      <c r="O95" s="118"/>
      <c r="P95" s="107"/>
      <c r="S95" s="104"/>
      <c r="T95" s="104"/>
    </row>
    <row r="96" spans="1:20" ht="14.1" customHeight="1" thickBot="1" x14ac:dyDescent="0.3">
      <c r="A96" s="225" t="s">
        <v>10</v>
      </c>
      <c r="B96" s="226"/>
      <c r="C96" s="226" t="s">
        <v>11</v>
      </c>
      <c r="D96" s="226"/>
      <c r="E96" s="226"/>
      <c r="F96" s="226"/>
      <c r="G96" s="226"/>
      <c r="H96" s="45"/>
      <c r="I96" s="227" t="s">
        <v>74</v>
      </c>
      <c r="J96" s="227"/>
      <c r="K96" s="227"/>
      <c r="L96" s="228"/>
      <c r="M96" s="120"/>
      <c r="O96" s="118"/>
      <c r="P96" s="107"/>
      <c r="S96" s="104"/>
      <c r="T96" s="104"/>
    </row>
    <row r="97" spans="1:22" ht="56.85" customHeight="1" thickBot="1" x14ac:dyDescent="0.3">
      <c r="A97" s="231" t="s">
        <v>161</v>
      </c>
      <c r="B97" s="232"/>
      <c r="C97" s="235" t="s">
        <v>19</v>
      </c>
      <c r="D97" s="235"/>
      <c r="E97" s="235"/>
      <c r="F97" s="235"/>
      <c r="G97" s="235"/>
      <c r="H97" s="71"/>
      <c r="I97" s="233"/>
      <c r="J97" s="233"/>
      <c r="K97" s="233"/>
      <c r="L97" s="234"/>
      <c r="M97" s="120"/>
      <c r="O97" s="118"/>
      <c r="P97" s="107"/>
      <c r="Q97" s="103">
        <f>IF(C97=$Q$6,1,0)</f>
        <v>0</v>
      </c>
      <c r="R97" s="103">
        <f>IF(C97=$R$6,1,0)</f>
        <v>0</v>
      </c>
      <c r="S97" s="104"/>
      <c r="T97" s="104"/>
    </row>
    <row r="98" spans="1:22" ht="56.85" customHeight="1" thickBot="1" x14ac:dyDescent="0.3">
      <c r="A98" s="147" t="s">
        <v>162</v>
      </c>
      <c r="B98" s="148"/>
      <c r="C98" s="149" t="s">
        <v>164</v>
      </c>
      <c r="D98" s="149"/>
      <c r="E98" s="149"/>
      <c r="F98" s="149"/>
      <c r="G98" s="149"/>
      <c r="H98" s="61"/>
      <c r="I98" s="229" t="s">
        <v>169</v>
      </c>
      <c r="J98" s="229"/>
      <c r="K98" s="229"/>
      <c r="L98" s="230"/>
      <c r="M98" s="120"/>
      <c r="O98" s="118"/>
      <c r="P98" s="107"/>
      <c r="S98" s="113" t="str">
        <f>IF(OR(C98=$R$6,MID(C98,1,1)="{",R97=1),"",_xlfn.NUMBERVALUE(MID(C98,1,3),"."))</f>
        <v/>
      </c>
      <c r="T98" s="113" t="str">
        <f>IF(OR(I98=$R$6,MID(I98,1,1)="{"),"",_xlfn.NUMBERVALUE(MID(I98,1,3),"."))</f>
        <v/>
      </c>
    </row>
    <row r="99" spans="1:22" ht="56.85" customHeight="1" thickBot="1" x14ac:dyDescent="0.3">
      <c r="A99" s="231" t="s">
        <v>170</v>
      </c>
      <c r="B99" s="232"/>
      <c r="C99" s="235" t="s">
        <v>19</v>
      </c>
      <c r="D99" s="235"/>
      <c r="E99" s="235"/>
      <c r="F99" s="235"/>
      <c r="G99" s="235"/>
      <c r="H99" s="71"/>
      <c r="I99" s="233"/>
      <c r="J99" s="233"/>
      <c r="K99" s="233"/>
      <c r="L99" s="234"/>
      <c r="M99" s="120"/>
      <c r="O99" s="118"/>
      <c r="P99" s="107"/>
      <c r="Q99" s="103">
        <f>IF(C99=$Q$6,1,0)</f>
        <v>0</v>
      </c>
      <c r="R99" s="103">
        <f>IF(C99=$R$6,1,0)</f>
        <v>0</v>
      </c>
      <c r="S99" s="104"/>
      <c r="T99" s="104"/>
    </row>
    <row r="100" spans="1:22" ht="56.85" customHeight="1" thickBot="1" x14ac:dyDescent="0.3">
      <c r="A100" s="147" t="s">
        <v>171</v>
      </c>
      <c r="B100" s="148"/>
      <c r="C100" s="149" t="s">
        <v>172</v>
      </c>
      <c r="D100" s="149"/>
      <c r="E100" s="149"/>
      <c r="F100" s="149"/>
      <c r="G100" s="149"/>
      <c r="H100" s="61"/>
      <c r="I100" s="229" t="s">
        <v>173</v>
      </c>
      <c r="J100" s="229"/>
      <c r="K100" s="229"/>
      <c r="L100" s="230"/>
      <c r="M100" s="120"/>
      <c r="O100" s="118"/>
      <c r="P100" s="107"/>
      <c r="S100" s="113" t="str">
        <f>IF(OR(C100=$R$6,MID(C100,1,1)="{",R99=1),"",_xlfn.NUMBERVALUE(MID(C100,1,3),"."))</f>
        <v/>
      </c>
      <c r="T100" s="113" t="str">
        <f>IF(OR(I100=$R$6,MID(I100,1,1)="{"),"",_xlfn.NUMBERVALUE(MID(I100,1,3),"."))</f>
        <v/>
      </c>
    </row>
    <row r="101" spans="1:22" ht="70.650000000000006" customHeight="1" thickBot="1" x14ac:dyDescent="0.3">
      <c r="A101" s="231" t="s">
        <v>179</v>
      </c>
      <c r="B101" s="232"/>
      <c r="C101" s="347" t="s">
        <v>180</v>
      </c>
      <c r="D101" s="348"/>
      <c r="E101" s="348"/>
      <c r="F101" s="348"/>
      <c r="G101" s="349"/>
      <c r="H101" s="70"/>
      <c r="I101" s="233"/>
      <c r="J101" s="233"/>
      <c r="K101" s="233"/>
      <c r="L101" s="234"/>
      <c r="M101" s="121"/>
      <c r="O101" s="108" t="b">
        <v>0</v>
      </c>
      <c r="P101" s="103">
        <f t="shared" ref="P101" si="12">IF(O101=FALSE(),0,1)</f>
        <v>0</v>
      </c>
      <c r="S101" s="104"/>
      <c r="T101" s="104"/>
    </row>
    <row r="102" spans="1:22" s="33" customFormat="1" ht="13.8" thickBot="1" x14ac:dyDescent="0.3">
      <c r="A102" s="291"/>
      <c r="B102" s="291"/>
      <c r="C102" s="223"/>
      <c r="D102" s="223"/>
      <c r="E102" s="223"/>
      <c r="F102" s="223"/>
      <c r="G102" s="223"/>
      <c r="H102" s="40"/>
      <c r="I102" s="224"/>
      <c r="J102" s="224"/>
      <c r="K102" s="224"/>
      <c r="L102" s="224"/>
      <c r="M102" s="122"/>
      <c r="N102" s="122"/>
      <c r="O102" s="118"/>
      <c r="P102" s="118"/>
      <c r="Q102" s="126"/>
      <c r="R102" s="126"/>
      <c r="S102" s="127"/>
      <c r="T102" s="127"/>
      <c r="U102" s="122"/>
      <c r="V102" s="122"/>
    </row>
    <row r="103" spans="1:22" ht="28.35" customHeight="1" x14ac:dyDescent="0.25">
      <c r="A103" s="29" t="s">
        <v>181</v>
      </c>
      <c r="B103" s="30"/>
      <c r="C103" s="27"/>
      <c r="D103" s="28"/>
      <c r="E103" s="28"/>
      <c r="F103" s="220"/>
      <c r="G103" s="220"/>
      <c r="H103" s="62"/>
      <c r="I103" s="221"/>
      <c r="J103" s="221"/>
      <c r="K103" s="221"/>
      <c r="L103" s="222"/>
      <c r="M103" s="119"/>
      <c r="O103" s="118"/>
      <c r="P103" s="107"/>
      <c r="S103" s="104"/>
      <c r="T103" s="104"/>
    </row>
    <row r="104" spans="1:22" ht="14.1" customHeight="1" thickBot="1" x14ac:dyDescent="0.3">
      <c r="A104" s="225" t="s">
        <v>10</v>
      </c>
      <c r="B104" s="226"/>
      <c r="C104" s="226" t="s">
        <v>11</v>
      </c>
      <c r="D104" s="226"/>
      <c r="E104" s="226"/>
      <c r="F104" s="226"/>
      <c r="G104" s="226"/>
      <c r="H104" s="45"/>
      <c r="I104" s="227" t="s">
        <v>74</v>
      </c>
      <c r="J104" s="227"/>
      <c r="K104" s="227"/>
      <c r="L104" s="228"/>
      <c r="M104" s="120"/>
      <c r="O104" s="118"/>
      <c r="P104" s="107"/>
      <c r="S104" s="104"/>
      <c r="T104" s="104"/>
    </row>
    <row r="105" spans="1:22" ht="38.25" customHeight="1" thickBot="1" x14ac:dyDescent="0.3">
      <c r="A105" s="147" t="s">
        <v>182</v>
      </c>
      <c r="B105" s="148"/>
      <c r="C105" s="149" t="s">
        <v>19</v>
      </c>
      <c r="D105" s="149"/>
      <c r="E105" s="149"/>
      <c r="F105" s="149"/>
      <c r="G105" s="149"/>
      <c r="H105" s="61"/>
      <c r="I105" s="150"/>
      <c r="J105" s="150"/>
      <c r="K105" s="150"/>
      <c r="L105" s="151"/>
      <c r="M105" s="120"/>
      <c r="O105" s="118"/>
      <c r="P105" s="107"/>
      <c r="S105" s="104"/>
      <c r="T105" s="104"/>
    </row>
    <row r="106" spans="1:22" ht="38.25" customHeight="1" thickBot="1" x14ac:dyDescent="0.3">
      <c r="A106" s="231" t="s">
        <v>186</v>
      </c>
      <c r="B106" s="232"/>
      <c r="C106" s="149" t="s">
        <v>19</v>
      </c>
      <c r="D106" s="149"/>
      <c r="E106" s="149"/>
      <c r="F106" s="149"/>
      <c r="G106" s="149"/>
      <c r="H106" s="72"/>
      <c r="I106" s="233"/>
      <c r="J106" s="233"/>
      <c r="K106" s="233"/>
      <c r="L106" s="234"/>
      <c r="M106" s="121"/>
      <c r="O106" s="118"/>
      <c r="P106" s="107"/>
      <c r="S106" s="104"/>
      <c r="T106" s="104"/>
    </row>
    <row r="107" spans="1:22" ht="13.8" thickBot="1" x14ac:dyDescent="0.3">
      <c r="A107" s="291"/>
      <c r="B107" s="291"/>
      <c r="C107" s="223"/>
      <c r="D107" s="223"/>
      <c r="E107" s="223"/>
      <c r="F107" s="223"/>
      <c r="G107" s="223"/>
      <c r="H107" s="40"/>
      <c r="I107" s="224"/>
      <c r="J107" s="224"/>
      <c r="K107" s="224"/>
      <c r="L107" s="224"/>
      <c r="O107" s="118"/>
      <c r="P107" s="107"/>
      <c r="S107" s="104"/>
      <c r="T107" s="104"/>
    </row>
    <row r="108" spans="1:22" ht="28.35" customHeight="1" x14ac:dyDescent="0.25">
      <c r="A108" s="29" t="s">
        <v>187</v>
      </c>
      <c r="B108" s="30"/>
      <c r="C108" s="27"/>
      <c r="D108" s="28"/>
      <c r="E108" s="28"/>
      <c r="F108" s="38"/>
      <c r="G108" s="38"/>
      <c r="H108" s="62"/>
      <c r="I108" s="221"/>
      <c r="J108" s="221"/>
      <c r="K108" s="221"/>
      <c r="L108" s="222"/>
      <c r="M108" s="119"/>
      <c r="O108" s="118"/>
      <c r="P108" s="107"/>
      <c r="S108" s="104"/>
      <c r="T108" s="104"/>
    </row>
    <row r="109" spans="1:22" ht="14.1" customHeight="1" thickBot="1" x14ac:dyDescent="0.3">
      <c r="A109" s="225" t="s">
        <v>10</v>
      </c>
      <c r="B109" s="226"/>
      <c r="C109" s="226" t="s">
        <v>11</v>
      </c>
      <c r="D109" s="226"/>
      <c r="E109" s="226"/>
      <c r="F109" s="226"/>
      <c r="G109" s="226"/>
      <c r="H109" s="45"/>
      <c r="I109" s="227" t="s">
        <v>74</v>
      </c>
      <c r="J109" s="227"/>
      <c r="K109" s="227"/>
      <c r="L109" s="228"/>
      <c r="M109" s="120"/>
      <c r="O109" s="118"/>
      <c r="P109" s="107"/>
      <c r="S109" s="104"/>
      <c r="T109" s="104"/>
    </row>
    <row r="110" spans="1:22" ht="56.85" customHeight="1" thickBot="1" x14ac:dyDescent="0.3">
      <c r="A110" s="231" t="s">
        <v>188</v>
      </c>
      <c r="B110" s="232"/>
      <c r="C110" s="149" t="s">
        <v>19</v>
      </c>
      <c r="D110" s="149"/>
      <c r="E110" s="149"/>
      <c r="F110" s="149"/>
      <c r="G110" s="149"/>
      <c r="H110" s="72"/>
      <c r="I110" s="233"/>
      <c r="J110" s="233"/>
      <c r="K110" s="233"/>
      <c r="L110" s="234"/>
      <c r="M110" s="120"/>
      <c r="O110" s="118"/>
      <c r="P110" s="107"/>
      <c r="S110" s="104"/>
      <c r="T110" s="104"/>
    </row>
    <row r="111" spans="1:22" ht="70.650000000000006" customHeight="1" thickBot="1" x14ac:dyDescent="0.3">
      <c r="A111" s="147" t="s">
        <v>189</v>
      </c>
      <c r="B111" s="148"/>
      <c r="C111" s="149" t="s">
        <v>19</v>
      </c>
      <c r="D111" s="149"/>
      <c r="E111" s="149"/>
      <c r="F111" s="149"/>
      <c r="G111" s="149"/>
      <c r="H111" s="61"/>
      <c r="I111" s="150"/>
      <c r="J111" s="150"/>
      <c r="K111" s="150"/>
      <c r="L111" s="151"/>
      <c r="M111" s="121"/>
      <c r="O111" s="118"/>
      <c r="P111" s="107"/>
      <c r="S111" s="104"/>
      <c r="T111" s="104"/>
    </row>
    <row r="112" spans="1:22" ht="13.8" thickBot="1" x14ac:dyDescent="0.3">
      <c r="A112" s="152" t="s">
        <v>106</v>
      </c>
      <c r="B112" s="152"/>
      <c r="C112" s="223"/>
      <c r="D112" s="223"/>
      <c r="E112" s="223"/>
      <c r="F112" s="223"/>
      <c r="G112" s="223"/>
      <c r="H112" s="40"/>
      <c r="I112" s="224"/>
      <c r="J112" s="224"/>
      <c r="K112" s="224"/>
      <c r="L112" s="224"/>
      <c r="O112" s="118"/>
      <c r="P112" s="107"/>
      <c r="S112" s="104"/>
      <c r="T112" s="104"/>
    </row>
    <row r="113" spans="1:20" ht="28.35" customHeight="1" x14ac:dyDescent="0.25">
      <c r="A113" s="29" t="s">
        <v>190</v>
      </c>
      <c r="B113" s="30"/>
      <c r="C113" s="27"/>
      <c r="D113" s="28"/>
      <c r="E113" s="28"/>
      <c r="F113" s="38"/>
      <c r="G113" s="38"/>
      <c r="H113" s="62"/>
      <c r="I113" s="221"/>
      <c r="J113" s="221"/>
      <c r="K113" s="221"/>
      <c r="L113" s="222"/>
      <c r="M113" s="119"/>
      <c r="O113" s="118"/>
      <c r="P113" s="107"/>
      <c r="S113" s="104"/>
      <c r="T113" s="104"/>
    </row>
    <row r="114" spans="1:20" ht="14.1" customHeight="1" thickBot="1" x14ac:dyDescent="0.3">
      <c r="A114" s="225" t="s">
        <v>10</v>
      </c>
      <c r="B114" s="226"/>
      <c r="C114" s="226" t="s">
        <v>11</v>
      </c>
      <c r="D114" s="226"/>
      <c r="E114" s="226"/>
      <c r="F114" s="226"/>
      <c r="G114" s="226"/>
      <c r="H114" s="45"/>
      <c r="I114" s="227" t="s">
        <v>74</v>
      </c>
      <c r="J114" s="227"/>
      <c r="K114" s="227"/>
      <c r="L114" s="228"/>
      <c r="M114" s="120"/>
      <c r="O114" s="118"/>
      <c r="P114" s="107"/>
      <c r="S114" s="104"/>
      <c r="T114" s="104"/>
    </row>
    <row r="115" spans="1:20" ht="70.650000000000006" customHeight="1" thickBot="1" x14ac:dyDescent="0.3">
      <c r="A115" s="147" t="s">
        <v>191</v>
      </c>
      <c r="B115" s="148"/>
      <c r="C115" s="149" t="s">
        <v>19</v>
      </c>
      <c r="D115" s="149"/>
      <c r="E115" s="149"/>
      <c r="F115" s="149"/>
      <c r="G115" s="149"/>
      <c r="H115" s="61"/>
      <c r="I115" s="150"/>
      <c r="J115" s="150"/>
      <c r="K115" s="150"/>
      <c r="L115" s="151"/>
      <c r="M115" s="120"/>
      <c r="O115" s="118"/>
      <c r="P115" s="107"/>
      <c r="S115" s="104"/>
      <c r="T115" s="104"/>
    </row>
    <row r="116" spans="1:20" ht="48.15" customHeight="1" thickBot="1" x14ac:dyDescent="0.3">
      <c r="A116" s="231" t="s">
        <v>192</v>
      </c>
      <c r="B116" s="232"/>
      <c r="C116" s="149" t="s">
        <v>19</v>
      </c>
      <c r="D116" s="149"/>
      <c r="E116" s="149"/>
      <c r="F116" s="149"/>
      <c r="G116" s="149"/>
      <c r="H116" s="72"/>
      <c r="I116" s="233"/>
      <c r="J116" s="233"/>
      <c r="K116" s="233"/>
      <c r="L116" s="234"/>
      <c r="M116" s="121"/>
      <c r="O116" s="118"/>
      <c r="P116" s="107"/>
      <c r="S116" s="104"/>
      <c r="T116" s="104"/>
    </row>
    <row r="117" spans="1:20" ht="13.8" thickBot="1" x14ac:dyDescent="0.3">
      <c r="A117" s="291"/>
      <c r="B117" s="291"/>
      <c r="C117" s="223"/>
      <c r="D117" s="223"/>
      <c r="E117" s="223"/>
      <c r="F117" s="223"/>
      <c r="G117" s="223"/>
      <c r="H117" s="40"/>
      <c r="I117" s="224"/>
      <c r="J117" s="224"/>
      <c r="K117" s="224"/>
      <c r="L117" s="224"/>
      <c r="O117" s="118"/>
      <c r="P117" s="107"/>
      <c r="S117" s="104"/>
      <c r="T117" s="104"/>
    </row>
    <row r="118" spans="1:20" ht="28.35" customHeight="1" x14ac:dyDescent="0.25">
      <c r="A118" s="29" t="s">
        <v>193</v>
      </c>
      <c r="B118" s="30"/>
      <c r="C118" s="27"/>
      <c r="D118" s="28"/>
      <c r="E118" s="28"/>
      <c r="F118" s="220"/>
      <c r="G118" s="237"/>
      <c r="H118" s="62"/>
      <c r="I118" s="221"/>
      <c r="J118" s="221"/>
      <c r="K118" s="221"/>
      <c r="L118" s="222"/>
      <c r="M118" s="119"/>
      <c r="O118" s="118"/>
      <c r="P118" s="107"/>
      <c r="S118" s="104"/>
      <c r="T118" s="104"/>
    </row>
    <row r="119" spans="1:20" ht="14.1" customHeight="1" thickBot="1" x14ac:dyDescent="0.3">
      <c r="A119" s="225" t="s">
        <v>10</v>
      </c>
      <c r="B119" s="226"/>
      <c r="C119" s="226" t="s">
        <v>11</v>
      </c>
      <c r="D119" s="226"/>
      <c r="E119" s="226"/>
      <c r="F119" s="226"/>
      <c r="G119" s="226"/>
      <c r="H119" s="45"/>
      <c r="I119" s="227" t="s">
        <v>74</v>
      </c>
      <c r="J119" s="227"/>
      <c r="K119" s="227"/>
      <c r="L119" s="228"/>
      <c r="M119" s="120"/>
      <c r="O119" s="118"/>
      <c r="P119" s="107"/>
      <c r="S119" s="104"/>
      <c r="T119" s="104"/>
    </row>
    <row r="120" spans="1:20" ht="14.1" customHeight="1" x14ac:dyDescent="0.25">
      <c r="A120" s="278" t="s">
        <v>194</v>
      </c>
      <c r="B120" s="279"/>
      <c r="C120" s="211" t="s">
        <v>197</v>
      </c>
      <c r="D120" s="211"/>
      <c r="E120" s="211"/>
      <c r="F120" s="211"/>
      <c r="G120" s="211"/>
      <c r="H120" s="73"/>
      <c r="I120" s="212"/>
      <c r="J120" s="212"/>
      <c r="K120" s="212"/>
      <c r="L120" s="213"/>
      <c r="M120" s="120"/>
      <c r="O120" s="108" t="b">
        <v>0</v>
      </c>
      <c r="P120" s="103">
        <f t="shared" ref="P120:P132" si="13">IF(O120=FALSE(),0,1)</f>
        <v>0</v>
      </c>
      <c r="S120" s="104"/>
      <c r="T120" s="104"/>
    </row>
    <row r="121" spans="1:20" ht="14.1" customHeight="1" x14ac:dyDescent="0.25">
      <c r="A121" s="280"/>
      <c r="B121" s="281"/>
      <c r="C121" s="216" t="s">
        <v>196</v>
      </c>
      <c r="D121" s="216"/>
      <c r="E121" s="216"/>
      <c r="F121" s="216"/>
      <c r="G121" s="216"/>
      <c r="H121" s="74"/>
      <c r="I121" s="217"/>
      <c r="J121" s="217"/>
      <c r="K121" s="217"/>
      <c r="L121" s="218"/>
      <c r="M121" s="120"/>
      <c r="O121" s="108" t="b">
        <v>0</v>
      </c>
      <c r="P121" s="103">
        <f t="shared" si="13"/>
        <v>0</v>
      </c>
      <c r="S121" s="104"/>
      <c r="T121" s="104"/>
    </row>
    <row r="122" spans="1:20" ht="14.1" customHeight="1" x14ac:dyDescent="0.25">
      <c r="A122" s="280"/>
      <c r="B122" s="281"/>
      <c r="C122" s="216" t="s">
        <v>195</v>
      </c>
      <c r="D122" s="216"/>
      <c r="E122" s="216"/>
      <c r="F122" s="216"/>
      <c r="G122" s="216"/>
      <c r="H122" s="74"/>
      <c r="I122" s="217"/>
      <c r="J122" s="217"/>
      <c r="K122" s="217"/>
      <c r="L122" s="218"/>
      <c r="M122" s="120"/>
      <c r="O122" s="108" t="b">
        <v>0</v>
      </c>
      <c r="P122" s="103">
        <f t="shared" si="13"/>
        <v>0</v>
      </c>
      <c r="S122" s="104"/>
      <c r="T122" s="104"/>
    </row>
    <row r="123" spans="1:20" ht="14.1" customHeight="1" x14ac:dyDescent="0.25">
      <c r="A123" s="280"/>
      <c r="B123" s="281"/>
      <c r="C123" s="216" t="s">
        <v>198</v>
      </c>
      <c r="D123" s="216"/>
      <c r="E123" s="216"/>
      <c r="F123" s="216"/>
      <c r="G123" s="216"/>
      <c r="H123" s="74"/>
      <c r="I123" s="217"/>
      <c r="J123" s="217"/>
      <c r="K123" s="217"/>
      <c r="L123" s="218"/>
      <c r="M123" s="120"/>
      <c r="O123" s="108" t="b">
        <v>0</v>
      </c>
      <c r="P123" s="103">
        <f t="shared" si="13"/>
        <v>0</v>
      </c>
      <c r="S123" s="104"/>
      <c r="T123" s="104"/>
    </row>
    <row r="124" spans="1:20" ht="70.650000000000006" customHeight="1" x14ac:dyDescent="0.25">
      <c r="A124" s="280"/>
      <c r="B124" s="281"/>
      <c r="C124" s="216" t="s">
        <v>199</v>
      </c>
      <c r="D124" s="216"/>
      <c r="E124" s="216"/>
      <c r="F124" s="269" t="s">
        <v>201</v>
      </c>
      <c r="G124" s="270"/>
      <c r="H124" s="53"/>
      <c r="I124" s="217"/>
      <c r="J124" s="217"/>
      <c r="K124" s="217"/>
      <c r="L124" s="218"/>
      <c r="M124" s="120"/>
      <c r="O124" s="108" t="b">
        <v>0</v>
      </c>
      <c r="P124" s="103">
        <f t="shared" si="13"/>
        <v>0</v>
      </c>
      <c r="S124" s="104"/>
      <c r="T124" s="104"/>
    </row>
    <row r="125" spans="1:20" ht="14.1" customHeight="1" thickBot="1" x14ac:dyDescent="0.3">
      <c r="A125" s="231"/>
      <c r="B125" s="232"/>
      <c r="C125" s="236" t="s">
        <v>200</v>
      </c>
      <c r="D125" s="236"/>
      <c r="E125" s="236"/>
      <c r="F125" s="236"/>
      <c r="G125" s="236"/>
      <c r="H125" s="75"/>
      <c r="I125" s="214"/>
      <c r="J125" s="214"/>
      <c r="K125" s="214"/>
      <c r="L125" s="215"/>
      <c r="M125" s="120"/>
      <c r="O125" s="108" t="b">
        <v>0</v>
      </c>
      <c r="P125" s="103">
        <f t="shared" si="13"/>
        <v>0</v>
      </c>
      <c r="S125" s="104"/>
      <c r="T125" s="104"/>
    </row>
    <row r="126" spans="1:20" ht="56.85" customHeight="1" thickBot="1" x14ac:dyDescent="0.3">
      <c r="A126" s="147" t="s">
        <v>202</v>
      </c>
      <c r="B126" s="148"/>
      <c r="C126" s="149" t="s">
        <v>19</v>
      </c>
      <c r="D126" s="149"/>
      <c r="E126" s="149"/>
      <c r="F126" s="149"/>
      <c r="G126" s="149"/>
      <c r="H126" s="61"/>
      <c r="I126" s="150"/>
      <c r="J126" s="150"/>
      <c r="K126" s="150"/>
      <c r="L126" s="151"/>
      <c r="M126" s="120"/>
      <c r="O126" s="118"/>
      <c r="P126" s="107"/>
      <c r="Q126" s="103">
        <f>IF(C126=$Q$6,1,0)</f>
        <v>0</v>
      </c>
      <c r="R126" s="103">
        <f>IF(C126=$R$6,1,0)</f>
        <v>0</v>
      </c>
      <c r="S126" s="104"/>
      <c r="T126" s="104"/>
    </row>
    <row r="127" spans="1:20" ht="14.1" customHeight="1" x14ac:dyDescent="0.25">
      <c r="A127" s="278" t="s">
        <v>209</v>
      </c>
      <c r="B127" s="279"/>
      <c r="C127" s="211" t="s">
        <v>204</v>
      </c>
      <c r="D127" s="211"/>
      <c r="E127" s="211"/>
      <c r="F127" s="211"/>
      <c r="G127" s="211"/>
      <c r="H127" s="73"/>
      <c r="I127" s="212"/>
      <c r="J127" s="212"/>
      <c r="K127" s="212"/>
      <c r="L127" s="213"/>
      <c r="M127" s="120"/>
      <c r="O127" s="108" t="b">
        <v>0</v>
      </c>
      <c r="P127" s="103">
        <f t="shared" si="13"/>
        <v>0</v>
      </c>
      <c r="S127" s="104"/>
      <c r="T127" s="104"/>
    </row>
    <row r="128" spans="1:20" ht="14.1" customHeight="1" x14ac:dyDescent="0.25">
      <c r="A128" s="280"/>
      <c r="B128" s="281"/>
      <c r="C128" s="216" t="s">
        <v>205</v>
      </c>
      <c r="D128" s="216"/>
      <c r="E128" s="216"/>
      <c r="F128" s="216"/>
      <c r="G128" s="216"/>
      <c r="H128" s="74"/>
      <c r="I128" s="217"/>
      <c r="J128" s="217"/>
      <c r="K128" s="217"/>
      <c r="L128" s="218"/>
      <c r="M128" s="120"/>
      <c r="O128" s="108" t="b">
        <v>0</v>
      </c>
      <c r="P128" s="103">
        <f t="shared" si="13"/>
        <v>0</v>
      </c>
      <c r="S128" s="104"/>
      <c r="T128" s="104"/>
    </row>
    <row r="129" spans="1:20" ht="14.1" customHeight="1" x14ac:dyDescent="0.25">
      <c r="A129" s="280"/>
      <c r="B129" s="281"/>
      <c r="C129" s="216" t="s">
        <v>206</v>
      </c>
      <c r="D129" s="216"/>
      <c r="E129" s="216"/>
      <c r="F129" s="216"/>
      <c r="G129" s="216"/>
      <c r="H129" s="74"/>
      <c r="I129" s="217"/>
      <c r="J129" s="217"/>
      <c r="K129" s="217"/>
      <c r="L129" s="218"/>
      <c r="M129" s="120"/>
      <c r="O129" s="108" t="b">
        <v>0</v>
      </c>
      <c r="P129" s="103">
        <f t="shared" si="13"/>
        <v>0</v>
      </c>
      <c r="S129" s="104"/>
      <c r="T129" s="104"/>
    </row>
    <row r="130" spans="1:20" ht="14.1" customHeight="1" x14ac:dyDescent="0.25">
      <c r="A130" s="280"/>
      <c r="B130" s="281"/>
      <c r="C130" s="216" t="s">
        <v>207</v>
      </c>
      <c r="D130" s="216"/>
      <c r="E130" s="216"/>
      <c r="F130" s="216"/>
      <c r="G130" s="216"/>
      <c r="H130" s="74"/>
      <c r="I130" s="217"/>
      <c r="J130" s="217"/>
      <c r="K130" s="217"/>
      <c r="L130" s="218"/>
      <c r="M130" s="120"/>
      <c r="O130" s="108" t="b">
        <v>0</v>
      </c>
      <c r="P130" s="103">
        <f t="shared" si="13"/>
        <v>0</v>
      </c>
      <c r="S130" s="104"/>
      <c r="T130" s="104"/>
    </row>
    <row r="131" spans="1:20" ht="14.1" customHeight="1" x14ac:dyDescent="0.25">
      <c r="A131" s="280"/>
      <c r="B131" s="281"/>
      <c r="C131" s="216" t="s">
        <v>208</v>
      </c>
      <c r="D131" s="216"/>
      <c r="E131" s="216"/>
      <c r="F131" s="216"/>
      <c r="G131" s="216"/>
      <c r="H131" s="74"/>
      <c r="I131" s="217"/>
      <c r="J131" s="217"/>
      <c r="K131" s="217"/>
      <c r="L131" s="218"/>
      <c r="M131" s="120"/>
      <c r="O131" s="108" t="b">
        <v>0</v>
      </c>
      <c r="P131" s="103">
        <f t="shared" si="13"/>
        <v>0</v>
      </c>
      <c r="S131" s="104"/>
      <c r="T131" s="104"/>
    </row>
    <row r="132" spans="1:20" ht="14.1" customHeight="1" thickBot="1" x14ac:dyDescent="0.3">
      <c r="A132" s="231"/>
      <c r="B132" s="232"/>
      <c r="C132" s="236" t="s">
        <v>203</v>
      </c>
      <c r="D132" s="236"/>
      <c r="E132" s="236"/>
      <c r="F132" s="236"/>
      <c r="G132" s="236"/>
      <c r="H132" s="75"/>
      <c r="I132" s="214"/>
      <c r="J132" s="214"/>
      <c r="K132" s="214"/>
      <c r="L132" s="215"/>
      <c r="M132" s="120"/>
      <c r="O132" s="108" t="b">
        <v>0</v>
      </c>
      <c r="P132" s="103">
        <f t="shared" si="13"/>
        <v>0</v>
      </c>
      <c r="S132" s="104"/>
      <c r="T132" s="104"/>
    </row>
    <row r="133" spans="1:20" ht="38.25" customHeight="1" thickBot="1" x14ac:dyDescent="0.3">
      <c r="A133" s="231" t="s">
        <v>210</v>
      </c>
      <c r="B133" s="232"/>
      <c r="C133" s="149" t="s">
        <v>212</v>
      </c>
      <c r="D133" s="149"/>
      <c r="E133" s="149"/>
      <c r="F133" s="149"/>
      <c r="G133" s="149"/>
      <c r="H133" s="61"/>
      <c r="I133" s="229" t="s">
        <v>213</v>
      </c>
      <c r="J133" s="229"/>
      <c r="K133" s="229"/>
      <c r="L133" s="230"/>
      <c r="M133" s="120"/>
      <c r="O133" s="118"/>
      <c r="P133" s="107"/>
      <c r="S133" s="113" t="str">
        <f>IF(OR(C133=$R$6,MID(C133,1,1)="{",R126=1),"",_xlfn.NUMBERVALUE(MID(C133,1,3),"."))</f>
        <v/>
      </c>
      <c r="T133" s="113" t="str">
        <f>IF(OR(I133=$R$6,MID(I133,1,1)="{"),"",_xlfn.NUMBERVALUE(MID(I133,1,3),"."))</f>
        <v/>
      </c>
    </row>
    <row r="134" spans="1:20" ht="84.9" customHeight="1" thickBot="1" x14ac:dyDescent="0.3">
      <c r="A134" s="147" t="s">
        <v>217</v>
      </c>
      <c r="B134" s="148"/>
      <c r="C134" s="149" t="s">
        <v>19</v>
      </c>
      <c r="D134" s="149"/>
      <c r="E134" s="149"/>
      <c r="F134" s="149"/>
      <c r="G134" s="149"/>
      <c r="H134" s="61"/>
      <c r="I134" s="150"/>
      <c r="J134" s="150"/>
      <c r="K134" s="150"/>
      <c r="L134" s="151"/>
      <c r="M134" s="120"/>
      <c r="O134" s="118"/>
      <c r="P134" s="107"/>
      <c r="Q134" s="103">
        <f>IF(C134=$Q$6,1,0)</f>
        <v>0</v>
      </c>
      <c r="R134" s="103">
        <f>IF(C134=$R$6,1,0)</f>
        <v>0</v>
      </c>
      <c r="S134" s="104"/>
      <c r="T134" s="104"/>
    </row>
    <row r="135" spans="1:20" ht="38.25" customHeight="1" thickBot="1" x14ac:dyDescent="0.3">
      <c r="A135" s="231" t="s">
        <v>218</v>
      </c>
      <c r="B135" s="232"/>
      <c r="C135" s="149" t="s">
        <v>219</v>
      </c>
      <c r="D135" s="149"/>
      <c r="E135" s="149"/>
      <c r="F135" s="149"/>
      <c r="G135" s="149"/>
      <c r="H135" s="61"/>
      <c r="I135" s="229" t="s">
        <v>220</v>
      </c>
      <c r="J135" s="229"/>
      <c r="K135" s="229"/>
      <c r="L135" s="230"/>
      <c r="M135" s="121"/>
      <c r="O135" s="118"/>
      <c r="P135" s="107"/>
      <c r="S135" s="113" t="str">
        <f>IF(OR(C135=$R$6,MID(C135,1,1)="{",R134=1),"",_xlfn.NUMBERVALUE(MID(C135,1,3),"."))</f>
        <v/>
      </c>
      <c r="T135" s="113" t="str">
        <f>IF(OR(I135=$R$6,MID(I135,1,1)="{"),"",_xlfn.NUMBERVALUE(MID(I135,1,3),"."))</f>
        <v/>
      </c>
    </row>
    <row r="136" spans="1:20" ht="14.1" customHeight="1" thickBot="1" x14ac:dyDescent="0.3">
      <c r="A136" s="152" t="s">
        <v>106</v>
      </c>
      <c r="B136" s="152"/>
      <c r="C136" s="223"/>
      <c r="D136" s="223"/>
      <c r="E136" s="223"/>
      <c r="F136" s="223"/>
      <c r="G136" s="223"/>
      <c r="H136" s="40"/>
      <c r="I136" s="224"/>
      <c r="J136" s="224"/>
      <c r="K136" s="224"/>
      <c r="L136" s="224"/>
      <c r="O136" s="118"/>
      <c r="P136" s="107"/>
      <c r="S136" s="104"/>
      <c r="T136" s="104"/>
    </row>
    <row r="137" spans="1:20" ht="28.35" customHeight="1" x14ac:dyDescent="0.25">
      <c r="A137" s="29" t="s">
        <v>221</v>
      </c>
      <c r="B137" s="30"/>
      <c r="C137" s="27"/>
      <c r="D137" s="28"/>
      <c r="E137" s="28"/>
      <c r="F137" s="220"/>
      <c r="G137" s="220"/>
      <c r="H137" s="62"/>
      <c r="I137" s="221"/>
      <c r="J137" s="221"/>
      <c r="K137" s="221"/>
      <c r="L137" s="222"/>
      <c r="M137" s="119"/>
      <c r="O137" s="118"/>
      <c r="P137" s="107"/>
      <c r="S137" s="104"/>
      <c r="T137" s="104"/>
    </row>
    <row r="138" spans="1:20" ht="14.1" customHeight="1" thickBot="1" x14ac:dyDescent="0.3">
      <c r="A138" s="225" t="s">
        <v>10</v>
      </c>
      <c r="B138" s="226"/>
      <c r="C138" s="226" t="s">
        <v>11</v>
      </c>
      <c r="D138" s="226"/>
      <c r="E138" s="226"/>
      <c r="F138" s="226"/>
      <c r="G138" s="226"/>
      <c r="H138" s="45"/>
      <c r="I138" s="227" t="s">
        <v>74</v>
      </c>
      <c r="J138" s="227"/>
      <c r="K138" s="227"/>
      <c r="L138" s="228"/>
      <c r="M138" s="120"/>
      <c r="O138" s="118"/>
      <c r="P138" s="107"/>
      <c r="S138" s="104"/>
      <c r="T138" s="104"/>
    </row>
    <row r="139" spans="1:20" ht="14.1" customHeight="1" x14ac:dyDescent="0.25">
      <c r="A139" s="278" t="s">
        <v>222</v>
      </c>
      <c r="B139" s="279"/>
      <c r="C139" s="211" t="s">
        <v>223</v>
      </c>
      <c r="D139" s="211"/>
      <c r="E139" s="211"/>
      <c r="F139" s="211"/>
      <c r="G139" s="211"/>
      <c r="H139" s="73"/>
      <c r="I139" s="212"/>
      <c r="J139" s="212"/>
      <c r="K139" s="212"/>
      <c r="L139" s="213"/>
      <c r="M139" s="120"/>
      <c r="O139" s="108" t="b">
        <v>0</v>
      </c>
      <c r="P139" s="103">
        <f t="shared" ref="P139" si="14">IF(O139=FALSE(),0,1)</f>
        <v>0</v>
      </c>
      <c r="S139" s="104"/>
      <c r="T139" s="104"/>
    </row>
    <row r="140" spans="1:20" ht="14.1" customHeight="1" x14ac:dyDescent="0.25">
      <c r="A140" s="280"/>
      <c r="B140" s="281"/>
      <c r="C140" s="216" t="s">
        <v>224</v>
      </c>
      <c r="D140" s="216"/>
      <c r="E140" s="216"/>
      <c r="F140" s="216"/>
      <c r="G140" s="216"/>
      <c r="H140" s="74"/>
      <c r="I140" s="217"/>
      <c r="J140" s="217"/>
      <c r="K140" s="217"/>
      <c r="L140" s="218"/>
      <c r="M140" s="120"/>
      <c r="O140" s="108" t="b">
        <v>0</v>
      </c>
      <c r="P140" s="103">
        <f t="shared" ref="P140:P144" si="15">IF(O140=FALSE(),0,1)</f>
        <v>0</v>
      </c>
      <c r="S140" s="104"/>
      <c r="T140" s="104"/>
    </row>
    <row r="141" spans="1:20" ht="14.1" customHeight="1" x14ac:dyDescent="0.25">
      <c r="A141" s="280"/>
      <c r="B141" s="281"/>
      <c r="C141" s="216" t="s">
        <v>225</v>
      </c>
      <c r="D141" s="216"/>
      <c r="E141" s="216"/>
      <c r="F141" s="216"/>
      <c r="G141" s="216"/>
      <c r="H141" s="74"/>
      <c r="I141" s="217"/>
      <c r="J141" s="217"/>
      <c r="K141" s="217"/>
      <c r="L141" s="218"/>
      <c r="M141" s="120"/>
      <c r="O141" s="108" t="b">
        <v>0</v>
      </c>
      <c r="P141" s="103">
        <f t="shared" si="15"/>
        <v>0</v>
      </c>
      <c r="S141" s="104"/>
      <c r="T141" s="104"/>
    </row>
    <row r="142" spans="1:20" ht="14.1" customHeight="1" x14ac:dyDescent="0.25">
      <c r="A142" s="280"/>
      <c r="B142" s="281"/>
      <c r="C142" s="216" t="s">
        <v>226</v>
      </c>
      <c r="D142" s="216"/>
      <c r="E142" s="216"/>
      <c r="F142" s="216"/>
      <c r="G142" s="216"/>
      <c r="H142" s="74"/>
      <c r="I142" s="217"/>
      <c r="J142" s="217"/>
      <c r="K142" s="217"/>
      <c r="L142" s="218"/>
      <c r="M142" s="120"/>
      <c r="O142" s="108" t="b">
        <v>0</v>
      </c>
      <c r="P142" s="103">
        <f t="shared" si="15"/>
        <v>0</v>
      </c>
      <c r="S142" s="104"/>
      <c r="T142" s="104"/>
    </row>
    <row r="143" spans="1:20" ht="14.1" customHeight="1" x14ac:dyDescent="0.25">
      <c r="A143" s="280"/>
      <c r="B143" s="281"/>
      <c r="C143" s="216" t="s">
        <v>227</v>
      </c>
      <c r="D143" s="216"/>
      <c r="E143" s="216"/>
      <c r="F143" s="216"/>
      <c r="G143" s="216"/>
      <c r="H143" s="74"/>
      <c r="I143" s="217"/>
      <c r="J143" s="217"/>
      <c r="K143" s="217"/>
      <c r="L143" s="218"/>
      <c r="M143" s="120"/>
      <c r="O143" s="108" t="b">
        <v>0</v>
      </c>
      <c r="P143" s="103">
        <f t="shared" si="15"/>
        <v>0</v>
      </c>
      <c r="S143" s="104"/>
      <c r="T143" s="104"/>
    </row>
    <row r="144" spans="1:20" ht="14.1" customHeight="1" x14ac:dyDescent="0.25">
      <c r="A144" s="280"/>
      <c r="B144" s="281"/>
      <c r="C144" s="216" t="s">
        <v>228</v>
      </c>
      <c r="D144" s="216"/>
      <c r="E144" s="216"/>
      <c r="F144" s="216"/>
      <c r="G144" s="216"/>
      <c r="H144" s="74"/>
      <c r="I144" s="217"/>
      <c r="J144" s="217"/>
      <c r="K144" s="217"/>
      <c r="L144" s="218"/>
      <c r="M144" s="120"/>
      <c r="O144" s="108" t="b">
        <v>0</v>
      </c>
      <c r="P144" s="103">
        <f t="shared" si="15"/>
        <v>0</v>
      </c>
      <c r="S144" s="104"/>
      <c r="T144" s="104"/>
    </row>
    <row r="145" spans="1:20" ht="14.1" customHeight="1" x14ac:dyDescent="0.25">
      <c r="A145" s="280"/>
      <c r="B145" s="281"/>
      <c r="C145" s="216" t="s">
        <v>229</v>
      </c>
      <c r="D145" s="216"/>
      <c r="E145" s="216"/>
      <c r="F145" s="216"/>
      <c r="G145" s="216"/>
      <c r="H145" s="74"/>
      <c r="I145" s="217"/>
      <c r="J145" s="217"/>
      <c r="K145" s="217"/>
      <c r="L145" s="218"/>
      <c r="M145" s="120"/>
      <c r="O145" s="108" t="b">
        <v>0</v>
      </c>
      <c r="P145" s="103">
        <f t="shared" ref="P145:P146" si="16">IF(O145=FALSE(),0,1)</f>
        <v>0</v>
      </c>
      <c r="S145" s="104"/>
      <c r="T145" s="104"/>
    </row>
    <row r="146" spans="1:20" ht="38.25" customHeight="1" thickBot="1" x14ac:dyDescent="0.3">
      <c r="A146" s="231"/>
      <c r="B146" s="232"/>
      <c r="C146" s="202" t="s">
        <v>230</v>
      </c>
      <c r="D146" s="203"/>
      <c r="E146" s="204"/>
      <c r="F146" s="194" t="s">
        <v>231</v>
      </c>
      <c r="G146" s="195"/>
      <c r="H146" s="54"/>
      <c r="I146" s="214"/>
      <c r="J146" s="214"/>
      <c r="K146" s="214"/>
      <c r="L146" s="215"/>
      <c r="M146" s="120"/>
      <c r="O146" s="108" t="b">
        <v>0</v>
      </c>
      <c r="P146" s="103">
        <f t="shared" si="16"/>
        <v>0</v>
      </c>
      <c r="S146" s="104"/>
      <c r="T146" s="104"/>
    </row>
    <row r="147" spans="1:20" ht="14.1" customHeight="1" x14ac:dyDescent="0.25">
      <c r="A147" s="188" t="s">
        <v>232</v>
      </c>
      <c r="B147" s="189"/>
      <c r="C147" s="211" t="s">
        <v>233</v>
      </c>
      <c r="D147" s="211"/>
      <c r="E147" s="211"/>
      <c r="F147" s="211"/>
      <c r="G147" s="211"/>
      <c r="H147" s="73"/>
      <c r="I147" s="212"/>
      <c r="J147" s="212"/>
      <c r="K147" s="212"/>
      <c r="L147" s="213"/>
      <c r="M147" s="120"/>
      <c r="O147" s="108" t="b">
        <v>0</v>
      </c>
      <c r="P147" s="103">
        <f t="shared" ref="P147:P160" si="17">IF(O147=FALSE(),0,1)</f>
        <v>0</v>
      </c>
      <c r="S147" s="104"/>
      <c r="T147" s="104"/>
    </row>
    <row r="148" spans="1:20" ht="14.1" customHeight="1" x14ac:dyDescent="0.25">
      <c r="A148" s="190"/>
      <c r="B148" s="191"/>
      <c r="C148" s="216" t="s">
        <v>234</v>
      </c>
      <c r="D148" s="216"/>
      <c r="E148" s="216"/>
      <c r="F148" s="216"/>
      <c r="G148" s="216"/>
      <c r="H148" s="74"/>
      <c r="I148" s="217"/>
      <c r="J148" s="217"/>
      <c r="K148" s="217"/>
      <c r="L148" s="218"/>
      <c r="M148" s="120"/>
      <c r="O148" s="108" t="b">
        <v>0</v>
      </c>
      <c r="P148" s="103">
        <f t="shared" si="17"/>
        <v>0</v>
      </c>
      <c r="S148" s="104"/>
      <c r="T148" s="104"/>
    </row>
    <row r="149" spans="1:20" ht="38.25" customHeight="1" thickBot="1" x14ac:dyDescent="0.3">
      <c r="A149" s="192"/>
      <c r="B149" s="193"/>
      <c r="C149" s="202" t="s">
        <v>235</v>
      </c>
      <c r="D149" s="203"/>
      <c r="E149" s="204"/>
      <c r="F149" s="194" t="s">
        <v>231</v>
      </c>
      <c r="G149" s="195"/>
      <c r="H149" s="54"/>
      <c r="I149" s="214"/>
      <c r="J149" s="214"/>
      <c r="K149" s="214"/>
      <c r="L149" s="215"/>
      <c r="M149" s="120"/>
      <c r="O149" s="108" t="b">
        <v>0</v>
      </c>
      <c r="P149" s="103">
        <f t="shared" si="17"/>
        <v>0</v>
      </c>
      <c r="S149" s="104"/>
      <c r="T149" s="104"/>
    </row>
    <row r="150" spans="1:20" ht="14.1" customHeight="1" x14ac:dyDescent="0.25">
      <c r="A150" s="188" t="s">
        <v>236</v>
      </c>
      <c r="B150" s="189"/>
      <c r="C150" s="211" t="s">
        <v>237</v>
      </c>
      <c r="D150" s="211"/>
      <c r="E150" s="211"/>
      <c r="F150" s="211"/>
      <c r="G150" s="211"/>
      <c r="H150" s="73"/>
      <c r="I150" s="212"/>
      <c r="J150" s="212"/>
      <c r="K150" s="212"/>
      <c r="L150" s="213"/>
      <c r="M150" s="120"/>
      <c r="O150" s="108" t="b">
        <v>0</v>
      </c>
      <c r="P150" s="103">
        <f t="shared" si="17"/>
        <v>0</v>
      </c>
      <c r="S150" s="104"/>
      <c r="T150" s="104"/>
    </row>
    <row r="151" spans="1:20" ht="14.1" customHeight="1" x14ac:dyDescent="0.25">
      <c r="A151" s="190"/>
      <c r="B151" s="191"/>
      <c r="C151" s="216" t="s">
        <v>238</v>
      </c>
      <c r="D151" s="216"/>
      <c r="E151" s="216"/>
      <c r="F151" s="216"/>
      <c r="G151" s="216"/>
      <c r="H151" s="74"/>
      <c r="I151" s="217"/>
      <c r="J151" s="217"/>
      <c r="K151" s="217"/>
      <c r="L151" s="218"/>
      <c r="M151" s="120"/>
      <c r="O151" s="108" t="b">
        <v>0</v>
      </c>
      <c r="P151" s="103">
        <f t="shared" si="17"/>
        <v>0</v>
      </c>
      <c r="S151" s="104"/>
      <c r="T151" s="104"/>
    </row>
    <row r="152" spans="1:20" ht="38.25" customHeight="1" thickBot="1" x14ac:dyDescent="0.3">
      <c r="A152" s="192"/>
      <c r="B152" s="193"/>
      <c r="C152" s="202" t="s">
        <v>239</v>
      </c>
      <c r="D152" s="203"/>
      <c r="E152" s="204"/>
      <c r="F152" s="194" t="s">
        <v>231</v>
      </c>
      <c r="G152" s="195"/>
      <c r="H152" s="54"/>
      <c r="I152" s="214"/>
      <c r="J152" s="214"/>
      <c r="K152" s="214"/>
      <c r="L152" s="215"/>
      <c r="M152" s="120"/>
      <c r="O152" s="108" t="b">
        <v>0</v>
      </c>
      <c r="P152" s="103">
        <f t="shared" si="17"/>
        <v>0</v>
      </c>
      <c r="S152" s="104"/>
      <c r="T152" s="104"/>
    </row>
    <row r="153" spans="1:20" ht="14.1" customHeight="1" x14ac:dyDescent="0.25">
      <c r="A153" s="188" t="s">
        <v>240</v>
      </c>
      <c r="B153" s="189"/>
      <c r="C153" s="211" t="s">
        <v>241</v>
      </c>
      <c r="D153" s="211"/>
      <c r="E153" s="211"/>
      <c r="F153" s="211"/>
      <c r="G153" s="211"/>
      <c r="H153" s="73"/>
      <c r="I153" s="212"/>
      <c r="J153" s="212"/>
      <c r="K153" s="212"/>
      <c r="L153" s="213"/>
      <c r="M153" s="120"/>
      <c r="O153" s="108" t="b">
        <v>0</v>
      </c>
      <c r="P153" s="103">
        <f t="shared" si="17"/>
        <v>0</v>
      </c>
      <c r="S153" s="104"/>
      <c r="T153" s="104"/>
    </row>
    <row r="154" spans="1:20" ht="14.1" customHeight="1" x14ac:dyDescent="0.25">
      <c r="A154" s="190"/>
      <c r="B154" s="191"/>
      <c r="C154" s="216" t="s">
        <v>242</v>
      </c>
      <c r="D154" s="216"/>
      <c r="E154" s="216"/>
      <c r="F154" s="216"/>
      <c r="G154" s="216"/>
      <c r="H154" s="74"/>
      <c r="I154" s="217"/>
      <c r="J154" s="217"/>
      <c r="K154" s="217"/>
      <c r="L154" s="218"/>
      <c r="M154" s="120"/>
      <c r="O154" s="108" t="b">
        <v>0</v>
      </c>
      <c r="P154" s="103">
        <f t="shared" si="17"/>
        <v>0</v>
      </c>
      <c r="S154" s="104"/>
      <c r="T154" s="104"/>
    </row>
    <row r="155" spans="1:20" ht="14.1" customHeight="1" x14ac:dyDescent="0.25">
      <c r="A155" s="190"/>
      <c r="B155" s="191"/>
      <c r="C155" s="216" t="s">
        <v>243</v>
      </c>
      <c r="D155" s="216"/>
      <c r="E155" s="216"/>
      <c r="F155" s="216"/>
      <c r="G155" s="216"/>
      <c r="H155" s="74"/>
      <c r="I155" s="217"/>
      <c r="J155" s="217"/>
      <c r="K155" s="217"/>
      <c r="L155" s="218"/>
      <c r="M155" s="120"/>
      <c r="O155" s="108" t="b">
        <v>0</v>
      </c>
      <c r="P155" s="103">
        <f t="shared" si="17"/>
        <v>0</v>
      </c>
      <c r="S155" s="104"/>
      <c r="T155" s="104"/>
    </row>
    <row r="156" spans="1:20" ht="14.1" customHeight="1" x14ac:dyDescent="0.25">
      <c r="A156" s="190"/>
      <c r="B156" s="191"/>
      <c r="C156" s="205" t="s">
        <v>244</v>
      </c>
      <c r="D156" s="206"/>
      <c r="E156" s="206"/>
      <c r="F156" s="206"/>
      <c r="G156" s="207"/>
      <c r="H156" s="76"/>
      <c r="I156" s="217"/>
      <c r="J156" s="217"/>
      <c r="K156" s="217"/>
      <c r="L156" s="218"/>
      <c r="M156" s="120"/>
      <c r="O156" s="108" t="b">
        <v>0</v>
      </c>
      <c r="P156" s="103">
        <f t="shared" si="17"/>
        <v>0</v>
      </c>
      <c r="S156" s="104"/>
      <c r="T156" s="104"/>
    </row>
    <row r="157" spans="1:20" ht="38.25" customHeight="1" thickBot="1" x14ac:dyDescent="0.3">
      <c r="A157" s="192"/>
      <c r="B157" s="193"/>
      <c r="C157" s="202" t="s">
        <v>245</v>
      </c>
      <c r="D157" s="203"/>
      <c r="E157" s="204"/>
      <c r="F157" s="194" t="s">
        <v>231</v>
      </c>
      <c r="G157" s="195"/>
      <c r="H157" s="54"/>
      <c r="I157" s="214"/>
      <c r="J157" s="214"/>
      <c r="K157" s="214"/>
      <c r="L157" s="215"/>
      <c r="M157" s="120"/>
      <c r="O157" s="108" t="b">
        <v>0</v>
      </c>
      <c r="P157" s="103">
        <f t="shared" si="17"/>
        <v>0</v>
      </c>
      <c r="S157" s="104"/>
      <c r="T157" s="104"/>
    </row>
    <row r="158" spans="1:20" ht="14.1" customHeight="1" x14ac:dyDescent="0.25">
      <c r="A158" s="188" t="s">
        <v>246</v>
      </c>
      <c r="B158" s="189"/>
      <c r="C158" s="211" t="s">
        <v>247</v>
      </c>
      <c r="D158" s="211"/>
      <c r="E158" s="211"/>
      <c r="F158" s="211"/>
      <c r="G158" s="211"/>
      <c r="H158" s="73"/>
      <c r="I158" s="212"/>
      <c r="J158" s="212"/>
      <c r="K158" s="212"/>
      <c r="L158" s="213"/>
      <c r="M158" s="120"/>
      <c r="O158" s="108" t="b">
        <v>0</v>
      </c>
      <c r="P158" s="103">
        <f t="shared" si="17"/>
        <v>0</v>
      </c>
      <c r="S158" s="104"/>
      <c r="T158" s="104"/>
    </row>
    <row r="159" spans="1:20" ht="14.1" customHeight="1" x14ac:dyDescent="0.25">
      <c r="A159" s="190"/>
      <c r="B159" s="191"/>
      <c r="C159" s="216" t="s">
        <v>248</v>
      </c>
      <c r="D159" s="216"/>
      <c r="E159" s="216"/>
      <c r="F159" s="216"/>
      <c r="G159" s="216"/>
      <c r="H159" s="74"/>
      <c r="I159" s="217"/>
      <c r="J159" s="217"/>
      <c r="K159" s="217"/>
      <c r="L159" s="218"/>
      <c r="M159" s="120"/>
      <c r="O159" s="108" t="b">
        <v>0</v>
      </c>
      <c r="P159" s="103">
        <f t="shared" si="17"/>
        <v>0</v>
      </c>
      <c r="S159" s="104"/>
      <c r="T159" s="104"/>
    </row>
    <row r="160" spans="1:20" ht="38.25" customHeight="1" thickBot="1" x14ac:dyDescent="0.3">
      <c r="A160" s="192"/>
      <c r="B160" s="193"/>
      <c r="C160" s="202" t="s">
        <v>249</v>
      </c>
      <c r="D160" s="203"/>
      <c r="E160" s="204"/>
      <c r="F160" s="194" t="s">
        <v>231</v>
      </c>
      <c r="G160" s="195"/>
      <c r="H160" s="54"/>
      <c r="I160" s="214"/>
      <c r="J160" s="214"/>
      <c r="K160" s="214"/>
      <c r="L160" s="215"/>
      <c r="M160" s="120"/>
      <c r="O160" s="108" t="b">
        <v>0</v>
      </c>
      <c r="P160" s="103">
        <f t="shared" si="17"/>
        <v>0</v>
      </c>
      <c r="S160" s="104"/>
      <c r="T160" s="104"/>
    </row>
    <row r="161" spans="1:20" ht="14.1" customHeight="1" x14ac:dyDescent="0.25">
      <c r="A161" s="188" t="s">
        <v>250</v>
      </c>
      <c r="B161" s="189"/>
      <c r="C161" s="211" t="s">
        <v>251</v>
      </c>
      <c r="D161" s="211"/>
      <c r="E161" s="211"/>
      <c r="F161" s="211"/>
      <c r="G161" s="211"/>
      <c r="H161" s="73"/>
      <c r="I161" s="212"/>
      <c r="J161" s="212"/>
      <c r="K161" s="212"/>
      <c r="L161" s="213"/>
      <c r="M161" s="120"/>
      <c r="O161" s="108" t="b">
        <v>0</v>
      </c>
      <c r="P161" s="103">
        <f t="shared" ref="P161:P179" si="18">IF(O161=FALSE(),0,1)</f>
        <v>0</v>
      </c>
      <c r="S161" s="104"/>
      <c r="T161" s="104"/>
    </row>
    <row r="162" spans="1:20" ht="14.1" customHeight="1" x14ac:dyDescent="0.25">
      <c r="A162" s="190"/>
      <c r="B162" s="191"/>
      <c r="C162" s="216" t="s">
        <v>252</v>
      </c>
      <c r="D162" s="216"/>
      <c r="E162" s="216"/>
      <c r="F162" s="216"/>
      <c r="G162" s="216"/>
      <c r="H162" s="74"/>
      <c r="I162" s="217"/>
      <c r="J162" s="217"/>
      <c r="K162" s="217"/>
      <c r="L162" s="218"/>
      <c r="M162" s="120"/>
      <c r="O162" s="108" t="b">
        <v>0</v>
      </c>
      <c r="P162" s="103">
        <f t="shared" si="18"/>
        <v>0</v>
      </c>
      <c r="S162" s="104"/>
      <c r="T162" s="104"/>
    </row>
    <row r="163" spans="1:20" ht="14.1" customHeight="1" x14ac:dyDescent="0.25">
      <c r="A163" s="190"/>
      <c r="B163" s="191"/>
      <c r="C163" s="216" t="s">
        <v>253</v>
      </c>
      <c r="D163" s="216"/>
      <c r="E163" s="216"/>
      <c r="F163" s="216"/>
      <c r="G163" s="216"/>
      <c r="H163" s="74"/>
      <c r="I163" s="217"/>
      <c r="J163" s="217"/>
      <c r="K163" s="217"/>
      <c r="L163" s="218"/>
      <c r="M163" s="120"/>
      <c r="O163" s="108" t="b">
        <v>0</v>
      </c>
      <c r="P163" s="103">
        <f t="shared" si="18"/>
        <v>0</v>
      </c>
      <c r="S163" s="104"/>
      <c r="T163" s="104"/>
    </row>
    <row r="164" spans="1:20" ht="14.1" customHeight="1" x14ac:dyDescent="0.25">
      <c r="A164" s="190"/>
      <c r="B164" s="191"/>
      <c r="C164" s="216" t="s">
        <v>254</v>
      </c>
      <c r="D164" s="216"/>
      <c r="E164" s="216"/>
      <c r="F164" s="216"/>
      <c r="G164" s="216"/>
      <c r="H164" s="74"/>
      <c r="I164" s="217"/>
      <c r="J164" s="217"/>
      <c r="K164" s="217"/>
      <c r="L164" s="218"/>
      <c r="M164" s="120"/>
      <c r="O164" s="108" t="b">
        <v>0</v>
      </c>
      <c r="P164" s="103">
        <f t="shared" si="18"/>
        <v>0</v>
      </c>
      <c r="S164" s="104"/>
      <c r="T164" s="104"/>
    </row>
    <row r="165" spans="1:20" ht="14.1" customHeight="1" x14ac:dyDescent="0.25">
      <c r="A165" s="190"/>
      <c r="B165" s="191"/>
      <c r="C165" s="216" t="s">
        <v>255</v>
      </c>
      <c r="D165" s="216"/>
      <c r="E165" s="216"/>
      <c r="F165" s="216"/>
      <c r="G165" s="216"/>
      <c r="H165" s="74"/>
      <c r="I165" s="217"/>
      <c r="J165" s="217"/>
      <c r="K165" s="217"/>
      <c r="L165" s="218"/>
      <c r="M165" s="120"/>
      <c r="O165" s="108" t="b">
        <v>0</v>
      </c>
      <c r="P165" s="103">
        <f t="shared" si="18"/>
        <v>0</v>
      </c>
      <c r="S165" s="104"/>
      <c r="T165" s="104"/>
    </row>
    <row r="166" spans="1:20" ht="70.650000000000006" customHeight="1" thickBot="1" x14ac:dyDescent="0.3">
      <c r="A166" s="192"/>
      <c r="B166" s="193"/>
      <c r="C166" s="202" t="s">
        <v>256</v>
      </c>
      <c r="D166" s="203"/>
      <c r="E166" s="204"/>
      <c r="F166" s="194" t="s">
        <v>257</v>
      </c>
      <c r="G166" s="195"/>
      <c r="H166" s="54"/>
      <c r="I166" s="214"/>
      <c r="J166" s="214"/>
      <c r="K166" s="214"/>
      <c r="L166" s="215"/>
      <c r="M166" s="120"/>
      <c r="O166" s="108" t="b">
        <v>0</v>
      </c>
      <c r="P166" s="103">
        <f t="shared" si="18"/>
        <v>0</v>
      </c>
      <c r="S166" s="104"/>
      <c r="T166" s="104"/>
    </row>
    <row r="167" spans="1:20" ht="48.15" customHeight="1" thickBot="1" x14ac:dyDescent="0.3">
      <c r="A167" s="147" t="s">
        <v>258</v>
      </c>
      <c r="B167" s="148"/>
      <c r="C167" s="149" t="s">
        <v>19</v>
      </c>
      <c r="D167" s="149"/>
      <c r="E167" s="149"/>
      <c r="F167" s="149"/>
      <c r="G167" s="149"/>
      <c r="H167" s="61"/>
      <c r="I167" s="150"/>
      <c r="J167" s="150"/>
      <c r="K167" s="150"/>
      <c r="L167" s="151"/>
      <c r="M167" s="121"/>
      <c r="O167" s="118"/>
      <c r="P167" s="107"/>
      <c r="Q167" s="103">
        <f>IF(C167=$Q$6,1,0)</f>
        <v>0</v>
      </c>
      <c r="R167" s="103">
        <f>IF(C167=$R$6,1,0)</f>
        <v>0</v>
      </c>
      <c r="S167" s="104"/>
      <c r="T167" s="104"/>
    </row>
    <row r="168" spans="1:20" ht="14.1" customHeight="1" thickBot="1" x14ac:dyDescent="0.3">
      <c r="A168" s="152" t="s">
        <v>106</v>
      </c>
      <c r="B168" s="152"/>
      <c r="C168" s="223"/>
      <c r="D168" s="223"/>
      <c r="E168" s="223"/>
      <c r="F168" s="223"/>
      <c r="G168" s="223"/>
      <c r="H168" s="40"/>
      <c r="I168" s="224"/>
      <c r="J168" s="224"/>
      <c r="K168" s="224"/>
      <c r="L168" s="224"/>
      <c r="O168" s="118"/>
      <c r="P168" s="107"/>
      <c r="S168" s="104"/>
      <c r="T168" s="104"/>
    </row>
    <row r="169" spans="1:20" ht="28.35" customHeight="1" x14ac:dyDescent="0.25">
      <c r="A169" s="29" t="s">
        <v>221</v>
      </c>
      <c r="B169" s="30"/>
      <c r="C169" s="27"/>
      <c r="D169" s="28"/>
      <c r="E169" s="28"/>
      <c r="F169" s="220"/>
      <c r="G169" s="220"/>
      <c r="H169" s="62"/>
      <c r="I169" s="221"/>
      <c r="J169" s="221"/>
      <c r="K169" s="221"/>
      <c r="L169" s="222"/>
      <c r="M169" s="119"/>
      <c r="O169" s="118"/>
      <c r="P169" s="107"/>
      <c r="S169" s="104"/>
      <c r="T169" s="104"/>
    </row>
    <row r="170" spans="1:20" ht="14.1" customHeight="1" thickBot="1" x14ac:dyDescent="0.3">
      <c r="A170" s="225" t="s">
        <v>10</v>
      </c>
      <c r="B170" s="226"/>
      <c r="C170" s="226" t="s">
        <v>11</v>
      </c>
      <c r="D170" s="226"/>
      <c r="E170" s="226"/>
      <c r="F170" s="226"/>
      <c r="G170" s="226"/>
      <c r="H170" s="45"/>
      <c r="I170" s="227" t="s">
        <v>74</v>
      </c>
      <c r="J170" s="227"/>
      <c r="K170" s="227"/>
      <c r="L170" s="228"/>
      <c r="M170" s="120"/>
      <c r="O170" s="118"/>
      <c r="P170" s="107"/>
      <c r="S170" s="104"/>
      <c r="T170" s="104"/>
    </row>
    <row r="171" spans="1:20" ht="38.25" customHeight="1" thickBot="1" x14ac:dyDescent="0.3">
      <c r="A171" s="147" t="s">
        <v>259</v>
      </c>
      <c r="B171" s="148"/>
      <c r="C171" s="149" t="s">
        <v>260</v>
      </c>
      <c r="D171" s="149"/>
      <c r="E171" s="149"/>
      <c r="F171" s="149"/>
      <c r="G171" s="149"/>
      <c r="H171" s="61"/>
      <c r="I171" s="229" t="s">
        <v>261</v>
      </c>
      <c r="J171" s="229"/>
      <c r="K171" s="229"/>
      <c r="L171" s="230"/>
      <c r="M171" s="120"/>
      <c r="O171" s="118"/>
      <c r="P171" s="107"/>
      <c r="S171" s="113" t="str">
        <f>IF(OR(C171=$R$6,MID(C171,1,1)="{",R167=1),"",_xlfn.NUMBERVALUE(MID(C171,1,3),"."))</f>
        <v/>
      </c>
      <c r="T171" s="113" t="str">
        <f>IF(OR(I171=$R$6,MID(I171,1,1)="{"),"",_xlfn.NUMBERVALUE(MID(I171,1,3),"."))</f>
        <v/>
      </c>
    </row>
    <row r="172" spans="1:20" ht="48.15" customHeight="1" thickBot="1" x14ac:dyDescent="0.3">
      <c r="A172" s="147" t="s">
        <v>262</v>
      </c>
      <c r="B172" s="148"/>
      <c r="C172" s="149" t="s">
        <v>19</v>
      </c>
      <c r="D172" s="149"/>
      <c r="E172" s="149"/>
      <c r="F172" s="149"/>
      <c r="G172" s="149"/>
      <c r="H172" s="61"/>
      <c r="I172" s="150"/>
      <c r="J172" s="150"/>
      <c r="K172" s="150"/>
      <c r="L172" s="151"/>
      <c r="M172" s="120"/>
      <c r="O172" s="118"/>
      <c r="P172" s="107"/>
      <c r="Q172" s="103">
        <f>IF(C172=$Q$6,1,0)</f>
        <v>0</v>
      </c>
      <c r="R172" s="103">
        <f>IF(C172=$R$6,1,0)</f>
        <v>0</v>
      </c>
      <c r="S172" s="104"/>
      <c r="T172" s="104"/>
    </row>
    <row r="173" spans="1:20" ht="38.25" customHeight="1" thickBot="1" x14ac:dyDescent="0.3">
      <c r="A173" s="231" t="s">
        <v>263</v>
      </c>
      <c r="B173" s="232"/>
      <c r="C173" s="149" t="s">
        <v>19</v>
      </c>
      <c r="D173" s="149"/>
      <c r="E173" s="149"/>
      <c r="F173" s="149"/>
      <c r="G173" s="149"/>
      <c r="H173" s="61"/>
      <c r="I173" s="150"/>
      <c r="J173" s="150"/>
      <c r="K173" s="150"/>
      <c r="L173" s="151"/>
      <c r="M173" s="120"/>
      <c r="O173" s="118"/>
      <c r="P173" s="107"/>
      <c r="Q173" s="103">
        <f>IF(C173=$Q$6,1,0)</f>
        <v>0</v>
      </c>
      <c r="S173" s="104"/>
      <c r="T173" s="104"/>
    </row>
    <row r="174" spans="1:20" ht="14.1" customHeight="1" x14ac:dyDescent="0.25">
      <c r="A174" s="188" t="s">
        <v>264</v>
      </c>
      <c r="B174" s="189"/>
      <c r="C174" s="211" t="s">
        <v>265</v>
      </c>
      <c r="D174" s="211"/>
      <c r="E174" s="211"/>
      <c r="F174" s="211"/>
      <c r="G174" s="211"/>
      <c r="H174" s="73"/>
      <c r="I174" s="212"/>
      <c r="J174" s="212"/>
      <c r="K174" s="212"/>
      <c r="L174" s="213"/>
      <c r="M174" s="120"/>
      <c r="O174" s="108" t="b">
        <v>0</v>
      </c>
      <c r="P174" s="103">
        <f t="shared" si="18"/>
        <v>0</v>
      </c>
      <c r="S174" s="104"/>
      <c r="T174" s="104"/>
    </row>
    <row r="175" spans="1:20" ht="14.1" customHeight="1" x14ac:dyDescent="0.25">
      <c r="A175" s="190"/>
      <c r="B175" s="191"/>
      <c r="C175" s="216" t="s">
        <v>266</v>
      </c>
      <c r="D175" s="216"/>
      <c r="E175" s="216"/>
      <c r="F175" s="216"/>
      <c r="G175" s="216"/>
      <c r="H175" s="74"/>
      <c r="I175" s="217"/>
      <c r="J175" s="217"/>
      <c r="K175" s="217"/>
      <c r="L175" s="218"/>
      <c r="M175" s="120"/>
      <c r="O175" s="108" t="b">
        <v>0</v>
      </c>
      <c r="P175" s="103">
        <f t="shared" si="18"/>
        <v>0</v>
      </c>
      <c r="S175" s="104"/>
      <c r="T175" s="104"/>
    </row>
    <row r="176" spans="1:20" ht="14.1" customHeight="1" x14ac:dyDescent="0.25">
      <c r="A176" s="190"/>
      <c r="B176" s="191"/>
      <c r="C176" s="216" t="s">
        <v>267</v>
      </c>
      <c r="D176" s="216"/>
      <c r="E176" s="216"/>
      <c r="F176" s="216"/>
      <c r="G176" s="216"/>
      <c r="H176" s="74"/>
      <c r="I176" s="217"/>
      <c r="J176" s="217"/>
      <c r="K176" s="217"/>
      <c r="L176" s="218"/>
      <c r="M176" s="120"/>
      <c r="O176" s="108" t="b">
        <v>0</v>
      </c>
      <c r="P176" s="103">
        <f t="shared" si="18"/>
        <v>0</v>
      </c>
      <c r="S176" s="104"/>
      <c r="T176" s="104"/>
    </row>
    <row r="177" spans="1:20" ht="70.650000000000006" customHeight="1" thickBot="1" x14ac:dyDescent="0.3">
      <c r="A177" s="192"/>
      <c r="B177" s="193"/>
      <c r="C177" s="202" t="s">
        <v>268</v>
      </c>
      <c r="D177" s="203"/>
      <c r="E177" s="204"/>
      <c r="F177" s="194" t="s">
        <v>257</v>
      </c>
      <c r="G177" s="195"/>
      <c r="H177" s="54"/>
      <c r="I177" s="214"/>
      <c r="J177" s="214"/>
      <c r="K177" s="214"/>
      <c r="L177" s="215"/>
      <c r="M177" s="120"/>
      <c r="O177" s="108" t="b">
        <v>0</v>
      </c>
      <c r="P177" s="103">
        <f t="shared" si="18"/>
        <v>0</v>
      </c>
      <c r="S177" s="104"/>
      <c r="T177" s="104"/>
    </row>
    <row r="178" spans="1:20" ht="38.25" customHeight="1" thickBot="1" x14ac:dyDescent="0.3">
      <c r="A178" s="231" t="s">
        <v>269</v>
      </c>
      <c r="B178" s="232"/>
      <c r="C178" s="149" t="s">
        <v>19</v>
      </c>
      <c r="D178" s="149"/>
      <c r="E178" s="149"/>
      <c r="F178" s="149"/>
      <c r="G178" s="149"/>
      <c r="H178" s="72"/>
      <c r="I178" s="233"/>
      <c r="J178" s="233"/>
      <c r="K178" s="233"/>
      <c r="L178" s="234"/>
      <c r="M178" s="120"/>
      <c r="O178" s="118"/>
      <c r="P178" s="107"/>
      <c r="Q178" s="103">
        <f>IF(C178=$Q$6,1,0)</f>
        <v>0</v>
      </c>
      <c r="R178" s="103">
        <f>IF(C178=$R$6,1,0)</f>
        <v>0</v>
      </c>
      <c r="S178" s="104"/>
      <c r="T178" s="104"/>
    </row>
    <row r="179" spans="1:20" ht="14.1" customHeight="1" x14ac:dyDescent="0.25">
      <c r="A179" s="188" t="s">
        <v>270</v>
      </c>
      <c r="B179" s="189"/>
      <c r="C179" s="211" t="s">
        <v>272</v>
      </c>
      <c r="D179" s="211"/>
      <c r="E179" s="211"/>
      <c r="F179" s="211"/>
      <c r="G179" s="211"/>
      <c r="H179" s="73"/>
      <c r="I179" s="212"/>
      <c r="J179" s="212"/>
      <c r="K179" s="212"/>
      <c r="L179" s="213"/>
      <c r="M179" s="120"/>
      <c r="O179" s="108" t="b">
        <v>0</v>
      </c>
      <c r="P179" s="103">
        <f t="shared" si="18"/>
        <v>0</v>
      </c>
      <c r="S179" s="104"/>
      <c r="T179" s="104"/>
    </row>
    <row r="180" spans="1:20" ht="14.1" customHeight="1" x14ac:dyDescent="0.25">
      <c r="A180" s="190"/>
      <c r="B180" s="191"/>
      <c r="C180" s="216" t="s">
        <v>273</v>
      </c>
      <c r="D180" s="216"/>
      <c r="E180" s="216"/>
      <c r="F180" s="216"/>
      <c r="G180" s="216"/>
      <c r="H180" s="74"/>
      <c r="I180" s="217"/>
      <c r="J180" s="217"/>
      <c r="K180" s="217"/>
      <c r="L180" s="218"/>
      <c r="M180" s="120"/>
      <c r="O180" s="108" t="b">
        <v>0</v>
      </c>
      <c r="P180" s="103">
        <f t="shared" ref="P180:P187" si="19">IF(O180=FALSE(),0,1)</f>
        <v>0</v>
      </c>
      <c r="S180" s="104"/>
      <c r="T180" s="104"/>
    </row>
    <row r="181" spans="1:20" ht="70.650000000000006" customHeight="1" thickBot="1" x14ac:dyDescent="0.3">
      <c r="A181" s="192"/>
      <c r="B181" s="193"/>
      <c r="C181" s="202" t="s">
        <v>274</v>
      </c>
      <c r="D181" s="203"/>
      <c r="E181" s="204"/>
      <c r="F181" s="194" t="s">
        <v>271</v>
      </c>
      <c r="G181" s="195"/>
      <c r="H181" s="54"/>
      <c r="I181" s="214"/>
      <c r="J181" s="214"/>
      <c r="K181" s="214"/>
      <c r="L181" s="215"/>
      <c r="M181" s="120"/>
      <c r="O181" s="108" t="b">
        <v>0</v>
      </c>
      <c r="P181" s="103">
        <f t="shared" si="19"/>
        <v>0</v>
      </c>
      <c r="S181" s="104"/>
      <c r="T181" s="104"/>
    </row>
    <row r="182" spans="1:20" ht="38.25" customHeight="1" thickBot="1" x14ac:dyDescent="0.3">
      <c r="A182" s="147" t="s">
        <v>275</v>
      </c>
      <c r="B182" s="148"/>
      <c r="C182" s="347" t="s">
        <v>276</v>
      </c>
      <c r="D182" s="348"/>
      <c r="E182" s="348"/>
      <c r="F182" s="348"/>
      <c r="G182" s="349"/>
      <c r="H182" s="77"/>
      <c r="I182" s="150"/>
      <c r="J182" s="150"/>
      <c r="K182" s="150"/>
      <c r="L182" s="151"/>
      <c r="M182" s="120"/>
      <c r="O182" s="108" t="b">
        <v>0</v>
      </c>
      <c r="P182" s="103">
        <f t="shared" si="19"/>
        <v>0</v>
      </c>
      <c r="S182" s="104"/>
      <c r="T182" s="104"/>
    </row>
    <row r="183" spans="1:20" ht="14.1" customHeight="1" x14ac:dyDescent="0.25">
      <c r="A183" s="188" t="s">
        <v>277</v>
      </c>
      <c r="B183" s="189"/>
      <c r="C183" s="211" t="s">
        <v>278</v>
      </c>
      <c r="D183" s="211"/>
      <c r="E183" s="211"/>
      <c r="F183" s="211"/>
      <c r="G183" s="211"/>
      <c r="H183" s="73"/>
      <c r="I183" s="212"/>
      <c r="J183" s="212"/>
      <c r="K183" s="212"/>
      <c r="L183" s="213"/>
      <c r="M183" s="120"/>
      <c r="O183" s="108" t="b">
        <v>0</v>
      </c>
      <c r="P183" s="103">
        <f t="shared" si="19"/>
        <v>0</v>
      </c>
      <c r="S183" s="104"/>
      <c r="T183" s="104"/>
    </row>
    <row r="184" spans="1:20" ht="14.1" customHeight="1" x14ac:dyDescent="0.25">
      <c r="A184" s="190"/>
      <c r="B184" s="191"/>
      <c r="C184" s="216" t="s">
        <v>279</v>
      </c>
      <c r="D184" s="216"/>
      <c r="E184" s="216"/>
      <c r="F184" s="216"/>
      <c r="G184" s="216"/>
      <c r="H184" s="74"/>
      <c r="I184" s="217"/>
      <c r="J184" s="217"/>
      <c r="K184" s="217"/>
      <c r="L184" s="218"/>
      <c r="M184" s="120"/>
      <c r="O184" s="108" t="b">
        <v>0</v>
      </c>
      <c r="P184" s="103">
        <f t="shared" si="19"/>
        <v>0</v>
      </c>
      <c r="S184" s="104"/>
      <c r="T184" s="104"/>
    </row>
    <row r="185" spans="1:20" ht="14.1" customHeight="1" x14ac:dyDescent="0.25">
      <c r="A185" s="190"/>
      <c r="B185" s="191"/>
      <c r="C185" s="216" t="s">
        <v>280</v>
      </c>
      <c r="D185" s="216"/>
      <c r="E185" s="216"/>
      <c r="F185" s="216"/>
      <c r="G185" s="216"/>
      <c r="H185" s="74"/>
      <c r="I185" s="217"/>
      <c r="J185" s="217"/>
      <c r="K185" s="217"/>
      <c r="L185" s="218"/>
      <c r="M185" s="120"/>
      <c r="O185" s="108" t="b">
        <v>0</v>
      </c>
      <c r="P185" s="103">
        <f t="shared" si="19"/>
        <v>0</v>
      </c>
      <c r="S185" s="104"/>
      <c r="T185" s="104"/>
    </row>
    <row r="186" spans="1:20" ht="14.1" customHeight="1" x14ac:dyDescent="0.25">
      <c r="A186" s="190"/>
      <c r="B186" s="191"/>
      <c r="C186" s="216" t="s">
        <v>281</v>
      </c>
      <c r="D186" s="216"/>
      <c r="E186" s="216"/>
      <c r="F186" s="216"/>
      <c r="G186" s="216"/>
      <c r="H186" s="74"/>
      <c r="I186" s="217"/>
      <c r="J186" s="217"/>
      <c r="K186" s="217"/>
      <c r="L186" s="218"/>
      <c r="M186" s="120"/>
      <c r="O186" s="108" t="b">
        <v>0</v>
      </c>
      <c r="P186" s="103">
        <f t="shared" si="19"/>
        <v>0</v>
      </c>
      <c r="S186" s="104"/>
      <c r="T186" s="104"/>
    </row>
    <row r="187" spans="1:20" ht="99.15" customHeight="1" thickBot="1" x14ac:dyDescent="0.3">
      <c r="A187" s="192"/>
      <c r="B187" s="193"/>
      <c r="C187" s="202" t="s">
        <v>282</v>
      </c>
      <c r="D187" s="203"/>
      <c r="E187" s="204"/>
      <c r="F187" s="194" t="s">
        <v>283</v>
      </c>
      <c r="G187" s="195"/>
      <c r="H187" s="54"/>
      <c r="I187" s="214"/>
      <c r="J187" s="214"/>
      <c r="K187" s="214"/>
      <c r="L187" s="215"/>
      <c r="M187" s="121"/>
      <c r="O187" s="108" t="b">
        <v>0</v>
      </c>
      <c r="P187" s="103">
        <f t="shared" si="19"/>
        <v>0</v>
      </c>
      <c r="S187" s="104"/>
      <c r="T187" s="104"/>
    </row>
    <row r="188" spans="1:20" ht="14.1" customHeight="1" thickBot="1" x14ac:dyDescent="0.3">
      <c r="A188" s="132" t="s">
        <v>344</v>
      </c>
      <c r="B188" s="132"/>
    </row>
    <row r="189" spans="1:20" ht="28.35" customHeight="1" x14ac:dyDescent="0.25">
      <c r="A189" s="298" t="s">
        <v>334</v>
      </c>
      <c r="B189" s="299"/>
      <c r="C189" s="299"/>
      <c r="D189" s="299"/>
      <c r="E189" s="299"/>
      <c r="F189" s="299"/>
      <c r="G189" s="299"/>
      <c r="H189" s="299"/>
      <c r="I189" s="299"/>
      <c r="J189" s="299"/>
      <c r="K189" s="299"/>
      <c r="L189" s="300"/>
    </row>
    <row r="190" spans="1:20" ht="14.1" customHeight="1" thickBot="1" x14ac:dyDescent="0.3">
      <c r="A190" s="301" t="s">
        <v>285</v>
      </c>
      <c r="B190" s="227"/>
      <c r="C190" s="247"/>
      <c r="D190" s="46" t="s">
        <v>284</v>
      </c>
      <c r="E190" s="46"/>
      <c r="F190" s="47" t="s">
        <v>74</v>
      </c>
      <c r="G190" s="246" t="s">
        <v>314</v>
      </c>
      <c r="H190" s="227"/>
      <c r="I190" s="227"/>
      <c r="J190" s="227"/>
      <c r="K190" s="227"/>
      <c r="L190" s="228"/>
    </row>
    <row r="191" spans="1:20" ht="14.1" customHeight="1" x14ac:dyDescent="0.25">
      <c r="A191" s="302" t="s">
        <v>52</v>
      </c>
      <c r="B191" s="303"/>
      <c r="C191" s="304"/>
      <c r="D191" s="308" t="str">
        <f>IF(ISERROR(AVERAGE(S28)),"Please select scoring values in section " &amp;MID(A191,1,3),ROUND(AVERAGE(S28),1))</f>
        <v>Please select scoring values in section 1.0</v>
      </c>
      <c r="E191" s="309"/>
      <c r="F191" s="310" t="str">
        <f>IF(ISERROR(AVERAGE(T28)),"Please select ATS scoring values in section " &amp;MID(A191,1,3),ROUND(AVERAGE(T28),1))</f>
        <v>Please select ATS scoring values in section 1.0</v>
      </c>
      <c r="G191" s="311" t="s">
        <v>336</v>
      </c>
      <c r="H191" s="312"/>
      <c r="I191" s="312"/>
      <c r="J191" s="312"/>
      <c r="K191" s="312"/>
      <c r="L191" s="313"/>
      <c r="O191" s="108" t="b">
        <v>1</v>
      </c>
      <c r="P191" s="103">
        <f t="shared" ref="P191" si="20">IF(O191=FALSE(),0,1)</f>
        <v>1</v>
      </c>
    </row>
    <row r="192" spans="1:20" ht="38.25" customHeight="1" x14ac:dyDescent="0.25">
      <c r="A192" s="305"/>
      <c r="B192" s="306"/>
      <c r="C192" s="307"/>
      <c r="D192" s="208"/>
      <c r="E192" s="209"/>
      <c r="F192" s="210"/>
      <c r="G192" s="350"/>
      <c r="H192" s="350"/>
      <c r="I192" s="350"/>
      <c r="J192" s="350"/>
      <c r="K192" s="350"/>
      <c r="L192" s="351"/>
    </row>
    <row r="193" spans="1:16" ht="14.1" customHeight="1" x14ac:dyDescent="0.25">
      <c r="A193" s="320" t="s">
        <v>73</v>
      </c>
      <c r="B193" s="321"/>
      <c r="C193" s="322"/>
      <c r="D193" s="159" t="str">
        <f>IF(ISERROR(AVERAGE(S38,S46,S48,S73)),"Please select scoring values in section " &amp;MID(A193,1,3),ROUND(AVERAGE(S38,S46,S48,S73),1))</f>
        <v>Please select scoring values in section 2.0</v>
      </c>
      <c r="E193" s="160"/>
      <c r="F193" s="163" t="str">
        <f>IF(ISERROR(AVERAGE(T38,T46,T48,T73)),"Please select ATS scoring values in section " &amp;MID(A193,1,3),ROUND(AVERAGE(T38,T46,T48,T73),1))</f>
        <v>Please select ATS scoring values in section 2.0</v>
      </c>
      <c r="G193" s="165" t="s">
        <v>336</v>
      </c>
      <c r="H193" s="166"/>
      <c r="I193" s="166"/>
      <c r="J193" s="166"/>
      <c r="K193" s="166"/>
      <c r="L193" s="167"/>
      <c r="O193" s="108" t="b">
        <v>1</v>
      </c>
      <c r="P193" s="103">
        <f t="shared" ref="P193" si="21">IF(O193=FALSE(),0,1)</f>
        <v>1</v>
      </c>
    </row>
    <row r="194" spans="1:16" ht="38.25" customHeight="1" x14ac:dyDescent="0.25">
      <c r="A194" s="323"/>
      <c r="B194" s="324"/>
      <c r="C194" s="325"/>
      <c r="D194" s="208"/>
      <c r="E194" s="209"/>
      <c r="F194" s="210"/>
      <c r="G194" s="350"/>
      <c r="H194" s="350"/>
      <c r="I194" s="350"/>
      <c r="J194" s="350"/>
      <c r="K194" s="350"/>
      <c r="L194" s="351"/>
    </row>
    <row r="195" spans="1:16" ht="14.1" customHeight="1" x14ac:dyDescent="0.25">
      <c r="A195" s="292" t="s">
        <v>130</v>
      </c>
      <c r="B195" s="293"/>
      <c r="C195" s="294"/>
      <c r="D195" s="159" t="str">
        <f>IF(ISERROR(AVERAGE(S80,S86,S88,S91,S93)),"Please select scoring values in section " &amp;MID(A195,1,3),ROUND(AVERAGE(S80,S86,S88,S91,S93),1))</f>
        <v>Please select scoring values in section 3.0</v>
      </c>
      <c r="E195" s="160"/>
      <c r="F195" s="163" t="str">
        <f>IF(ISERROR(AVERAGE(T77,T80,T86,T88,T91,T93)),"Please select ATS scoring values in section " &amp;MID(A195,1,3),ROUND(AVERAGE(T77,T80,T86,T88,T91,T93),1))</f>
        <v>Please select ATS scoring values in section 3.0</v>
      </c>
      <c r="G195" s="165" t="s">
        <v>336</v>
      </c>
      <c r="H195" s="166"/>
      <c r="I195" s="166"/>
      <c r="J195" s="166"/>
      <c r="K195" s="166"/>
      <c r="L195" s="167"/>
      <c r="O195" s="108" t="b">
        <v>1</v>
      </c>
      <c r="P195" s="103">
        <f t="shared" ref="P195" si="22">IF(O195=FALSE(),0,1)</f>
        <v>1</v>
      </c>
    </row>
    <row r="196" spans="1:16" ht="38.25" customHeight="1" x14ac:dyDescent="0.25">
      <c r="A196" s="305"/>
      <c r="B196" s="306"/>
      <c r="C196" s="307"/>
      <c r="D196" s="208"/>
      <c r="E196" s="209"/>
      <c r="F196" s="210"/>
      <c r="G196" s="350"/>
      <c r="H196" s="350"/>
      <c r="I196" s="350"/>
      <c r="J196" s="350"/>
      <c r="K196" s="350"/>
      <c r="L196" s="351"/>
    </row>
    <row r="197" spans="1:16" ht="14.1" customHeight="1" x14ac:dyDescent="0.25">
      <c r="A197" s="292" t="s">
        <v>160</v>
      </c>
      <c r="B197" s="293"/>
      <c r="C197" s="294"/>
      <c r="D197" s="159" t="str">
        <f>IF(ISERROR(AVERAGE(S98,S100)),"Please select scoring values in section "&amp;MID(A197,1,3),ROUND(AVERAGE(S98,S100),1))</f>
        <v>Please select scoring values in section 4.0</v>
      </c>
      <c r="E197" s="160"/>
      <c r="F197" s="163" t="str">
        <f>IF(ISERROR(AVERAGE(T98,T100)),"Please select ATS scoring values in section " &amp;MID(A197,1,3),ROUND(AVERAGE(T98,T100),1))</f>
        <v>Please select ATS scoring values in section 4.0</v>
      </c>
      <c r="G197" s="165" t="s">
        <v>336</v>
      </c>
      <c r="H197" s="166"/>
      <c r="I197" s="166"/>
      <c r="J197" s="166"/>
      <c r="K197" s="166"/>
      <c r="L197" s="167"/>
      <c r="O197" s="108" t="b">
        <v>1</v>
      </c>
      <c r="P197" s="103">
        <f t="shared" ref="P197" si="23">IF(O197=FALSE(),0,1)</f>
        <v>1</v>
      </c>
    </row>
    <row r="198" spans="1:16" ht="38.25" customHeight="1" x14ac:dyDescent="0.25">
      <c r="A198" s="305"/>
      <c r="B198" s="306"/>
      <c r="C198" s="307"/>
      <c r="D198" s="208"/>
      <c r="E198" s="209"/>
      <c r="F198" s="210"/>
      <c r="G198" s="350"/>
      <c r="H198" s="350"/>
      <c r="I198" s="350"/>
      <c r="J198" s="350"/>
      <c r="K198" s="350"/>
      <c r="L198" s="351"/>
    </row>
    <row r="199" spans="1:16" ht="14.1" customHeight="1" x14ac:dyDescent="0.25">
      <c r="A199" s="292" t="s">
        <v>181</v>
      </c>
      <c r="B199" s="293"/>
      <c r="C199" s="294"/>
      <c r="D199" s="314"/>
      <c r="E199" s="315"/>
      <c r="F199" s="318"/>
      <c r="G199" s="165" t="s">
        <v>336</v>
      </c>
      <c r="H199" s="166"/>
      <c r="I199" s="166"/>
      <c r="J199" s="166"/>
      <c r="K199" s="166"/>
      <c r="L199" s="167"/>
      <c r="O199" s="108" t="b">
        <v>1</v>
      </c>
      <c r="P199" s="103">
        <f t="shared" ref="P199" si="24">IF(O199=FALSE(),0,1)</f>
        <v>1</v>
      </c>
    </row>
    <row r="200" spans="1:16" ht="38.25" customHeight="1" x14ac:dyDescent="0.25">
      <c r="A200" s="305"/>
      <c r="B200" s="306"/>
      <c r="C200" s="307"/>
      <c r="D200" s="316"/>
      <c r="E200" s="317"/>
      <c r="F200" s="319"/>
      <c r="G200" s="350"/>
      <c r="H200" s="350"/>
      <c r="I200" s="350"/>
      <c r="J200" s="350"/>
      <c r="K200" s="350"/>
      <c r="L200" s="351"/>
    </row>
    <row r="201" spans="1:16" ht="14.1" customHeight="1" x14ac:dyDescent="0.25">
      <c r="A201" s="292" t="s">
        <v>286</v>
      </c>
      <c r="B201" s="293"/>
      <c r="C201" s="294"/>
      <c r="D201" s="314"/>
      <c r="E201" s="315"/>
      <c r="F201" s="318"/>
      <c r="G201" s="165" t="s">
        <v>336</v>
      </c>
      <c r="H201" s="166"/>
      <c r="I201" s="166"/>
      <c r="J201" s="166"/>
      <c r="K201" s="166"/>
      <c r="L201" s="167"/>
      <c r="O201" s="108" t="b">
        <v>1</v>
      </c>
      <c r="P201" s="103">
        <f t="shared" ref="P201" si="25">IF(O201=FALSE(),0,1)</f>
        <v>1</v>
      </c>
    </row>
    <row r="202" spans="1:16" ht="38.25" customHeight="1" x14ac:dyDescent="0.25">
      <c r="A202" s="305"/>
      <c r="B202" s="306"/>
      <c r="C202" s="307"/>
      <c r="D202" s="316"/>
      <c r="E202" s="317"/>
      <c r="F202" s="319"/>
      <c r="G202" s="350"/>
      <c r="H202" s="350"/>
      <c r="I202" s="350"/>
      <c r="J202" s="350"/>
      <c r="K202" s="350"/>
      <c r="L202" s="351"/>
    </row>
    <row r="203" spans="1:16" ht="14.1" customHeight="1" x14ac:dyDescent="0.25">
      <c r="A203" s="292" t="s">
        <v>193</v>
      </c>
      <c r="B203" s="293"/>
      <c r="C203" s="294"/>
      <c r="D203" s="159" t="str">
        <f>IF($Q$29=1,IF(ISERROR(AVERAGE(S133,S135,S171)),"Please select scoring values in section " &amp;MID(A203,1,3),ROUND(AVERAGE(S133,S135,S171),1)),"Engineering section Not Applicable")</f>
        <v>Engineering section Not Applicable</v>
      </c>
      <c r="E203" s="160"/>
      <c r="F203" s="163" t="str">
        <f>IF($Q$29=1,IF(ISERROR(AVERAGE(T133,T135,T171)),"Please select ATS scoring values in section " &amp;MID(A203,1,3),ROUND(AVERAGE(T133,T135,T171),1)),"Engineering section Not Applicable")</f>
        <v>Engineering section Not Applicable</v>
      </c>
      <c r="G203" s="165" t="s">
        <v>336</v>
      </c>
      <c r="H203" s="166"/>
      <c r="I203" s="166"/>
      <c r="J203" s="166"/>
      <c r="K203" s="166"/>
      <c r="L203" s="167"/>
      <c r="O203" s="108" t="b">
        <v>1</v>
      </c>
      <c r="P203" s="103">
        <f t="shared" ref="P203" si="26">IF(O203=FALSE(),0,1)</f>
        <v>1</v>
      </c>
    </row>
    <row r="204" spans="1:16" ht="38.25" customHeight="1" thickBot="1" x14ac:dyDescent="0.3">
      <c r="A204" s="295"/>
      <c r="B204" s="296"/>
      <c r="C204" s="297"/>
      <c r="D204" s="161"/>
      <c r="E204" s="162"/>
      <c r="F204" s="164"/>
      <c r="G204" s="350"/>
      <c r="H204" s="350"/>
      <c r="I204" s="350"/>
      <c r="J204" s="350"/>
      <c r="K204" s="350"/>
      <c r="L204" s="351"/>
    </row>
    <row r="205" spans="1:16" ht="5.85" customHeight="1" thickBot="1" x14ac:dyDescent="0.3">
      <c r="A205" s="82"/>
      <c r="B205" s="82"/>
      <c r="C205" s="82"/>
      <c r="D205" s="83"/>
      <c r="E205" s="83"/>
      <c r="F205" s="83"/>
      <c r="G205" s="84"/>
      <c r="H205" s="84"/>
      <c r="I205" s="84"/>
      <c r="J205" s="84"/>
      <c r="K205" s="84"/>
      <c r="L205" s="84"/>
    </row>
    <row r="206" spans="1:16" ht="14.1" customHeight="1" x14ac:dyDescent="0.25">
      <c r="A206" s="168" t="s">
        <v>332</v>
      </c>
      <c r="B206" s="169"/>
      <c r="C206" s="169"/>
      <c r="D206" s="172" t="str">
        <f>IF(ISERROR(OR(D191,D193,D195,D197,D203)),"Please select scoring values in sections 1.0 - 7.0",ROUND(AVERAGE(D191,D193,D195,D197,D203),1))</f>
        <v>Please select scoring values in sections 1.0 - 7.0</v>
      </c>
      <c r="E206" s="172"/>
      <c r="F206" s="174"/>
      <c r="G206" s="176" t="s">
        <v>336</v>
      </c>
      <c r="H206" s="177"/>
      <c r="I206" s="177"/>
      <c r="J206" s="177"/>
      <c r="K206" s="177"/>
      <c r="L206" s="178"/>
      <c r="O206" s="108" t="b">
        <v>1</v>
      </c>
      <c r="P206" s="103">
        <f t="shared" ref="P206" si="27">IF(O206=FALSE(),0,1)</f>
        <v>1</v>
      </c>
    </row>
    <row r="207" spans="1:16" ht="38.25" customHeight="1" thickBot="1" x14ac:dyDescent="0.3">
      <c r="A207" s="170"/>
      <c r="B207" s="171"/>
      <c r="C207" s="171"/>
      <c r="D207" s="173"/>
      <c r="E207" s="173"/>
      <c r="F207" s="175"/>
      <c r="G207" s="183"/>
      <c r="H207" s="183"/>
      <c r="I207" s="183"/>
      <c r="J207" s="183"/>
      <c r="K207" s="183"/>
      <c r="L207" s="184"/>
    </row>
    <row r="208" spans="1:16" ht="14.1" customHeight="1" x14ac:dyDescent="0.25">
      <c r="A208" s="168" t="s">
        <v>333</v>
      </c>
      <c r="B208" s="169"/>
      <c r="C208" s="169"/>
      <c r="D208" s="179"/>
      <c r="E208" s="179"/>
      <c r="F208" s="172" t="str">
        <f>IF(ISERROR(OR(F191,F193,F195,F197,F203)),"Please select scoring values in sections 1.0 - 7.0",ROUND(AVERAGE(F191,F193,F195,F197,F203),1))</f>
        <v>Please select scoring values in sections 1.0 - 7.0</v>
      </c>
      <c r="G208" s="176" t="s">
        <v>336</v>
      </c>
      <c r="H208" s="177"/>
      <c r="I208" s="177"/>
      <c r="J208" s="177"/>
      <c r="K208" s="177"/>
      <c r="L208" s="178"/>
      <c r="O208" s="108" t="b">
        <v>1</v>
      </c>
      <c r="P208" s="103">
        <f t="shared" ref="P208" si="28">IF(O208=FALSE(),0,1)</f>
        <v>1</v>
      </c>
    </row>
    <row r="209" spans="1:16" ht="48.15" customHeight="1" thickBot="1" x14ac:dyDescent="0.3">
      <c r="A209" s="181"/>
      <c r="B209" s="182"/>
      <c r="C209" s="182"/>
      <c r="D209" s="180"/>
      <c r="E209" s="180"/>
      <c r="F209" s="173"/>
      <c r="G209" s="183"/>
      <c r="H209" s="183"/>
      <c r="I209" s="183"/>
      <c r="J209" s="183"/>
      <c r="K209" s="183"/>
      <c r="L209" s="184"/>
    </row>
    <row r="210" spans="1:16" ht="5.25" customHeight="1" thickBot="1" x14ac:dyDescent="0.3"/>
    <row r="211" spans="1:16" ht="14.1" customHeight="1" thickBot="1" x14ac:dyDescent="0.3">
      <c r="A211" s="85" t="s">
        <v>313</v>
      </c>
      <c r="B211" s="86"/>
      <c r="C211" s="86"/>
      <c r="D211" s="86"/>
      <c r="E211" s="86"/>
      <c r="F211" s="86"/>
      <c r="G211" s="87"/>
    </row>
    <row r="212" spans="1:16" ht="11.25" customHeight="1" x14ac:dyDescent="0.25">
      <c r="A212" s="128" t="s">
        <v>328</v>
      </c>
      <c r="B212" s="185" t="s">
        <v>324</v>
      </c>
      <c r="C212" s="186"/>
      <c r="D212" s="186"/>
      <c r="E212" s="186"/>
      <c r="F212" s="186"/>
      <c r="G212" s="187"/>
    </row>
    <row r="213" spans="1:16" ht="11.25" customHeight="1" x14ac:dyDescent="0.25">
      <c r="A213" s="129" t="s">
        <v>329</v>
      </c>
      <c r="B213" s="153" t="s">
        <v>325</v>
      </c>
      <c r="C213" s="154"/>
      <c r="D213" s="154"/>
      <c r="E213" s="154"/>
      <c r="F213" s="154"/>
      <c r="G213" s="155"/>
    </row>
    <row r="214" spans="1:16" ht="11.25" customHeight="1" x14ac:dyDescent="0.25">
      <c r="A214" s="130" t="s">
        <v>330</v>
      </c>
      <c r="B214" s="153" t="s">
        <v>326</v>
      </c>
      <c r="C214" s="154"/>
      <c r="D214" s="154"/>
      <c r="E214" s="154"/>
      <c r="F214" s="154"/>
      <c r="G214" s="155"/>
    </row>
    <row r="215" spans="1:16" ht="11.25" customHeight="1" thickBot="1" x14ac:dyDescent="0.3">
      <c r="A215" s="131" t="s">
        <v>331</v>
      </c>
      <c r="B215" s="156" t="s">
        <v>327</v>
      </c>
      <c r="C215" s="157"/>
      <c r="D215" s="157"/>
      <c r="E215" s="157"/>
      <c r="F215" s="157"/>
      <c r="G215" s="158"/>
    </row>
    <row r="216" spans="1:16" ht="5.85" customHeight="1" thickBot="1" x14ac:dyDescent="0.3"/>
    <row r="217" spans="1:16" ht="14.4" thickBot="1" x14ac:dyDescent="0.3">
      <c r="A217" s="90" t="s">
        <v>315</v>
      </c>
      <c r="B217" s="91" t="s">
        <v>335</v>
      </c>
      <c r="C217" s="88"/>
      <c r="D217" s="92"/>
      <c r="E217" s="88"/>
      <c r="F217" s="88"/>
      <c r="G217" s="88"/>
      <c r="H217" s="88"/>
      <c r="I217" s="88"/>
      <c r="J217" s="88"/>
      <c r="K217" s="88"/>
      <c r="L217" s="89"/>
      <c r="O217" s="108" t="b">
        <v>1</v>
      </c>
      <c r="P217" s="103">
        <f t="shared" ref="P217" si="29">IF(O217=FALSE(),0,1)</f>
        <v>1</v>
      </c>
    </row>
    <row r="218" spans="1:16" ht="15.6" customHeight="1" x14ac:dyDescent="0.25">
      <c r="A218" s="332"/>
      <c r="B218" s="333"/>
      <c r="C218" s="333"/>
      <c r="D218" s="333"/>
      <c r="E218" s="333"/>
      <c r="F218" s="333"/>
      <c r="G218" s="333"/>
      <c r="H218" s="333"/>
      <c r="I218" s="333"/>
      <c r="J218" s="333"/>
      <c r="K218" s="333"/>
      <c r="L218" s="334"/>
    </row>
    <row r="219" spans="1:16" ht="15.6" customHeight="1" x14ac:dyDescent="0.25">
      <c r="A219" s="335"/>
      <c r="B219" s="336"/>
      <c r="C219" s="336"/>
      <c r="D219" s="336"/>
      <c r="E219" s="336"/>
      <c r="F219" s="336"/>
      <c r="G219" s="336"/>
      <c r="H219" s="336"/>
      <c r="I219" s="336"/>
      <c r="J219" s="336"/>
      <c r="K219" s="336"/>
      <c r="L219" s="337"/>
    </row>
    <row r="220" spans="1:16" ht="15.6" customHeight="1" x14ac:dyDescent="0.25">
      <c r="A220" s="335"/>
      <c r="B220" s="336"/>
      <c r="C220" s="336"/>
      <c r="D220" s="336"/>
      <c r="E220" s="336"/>
      <c r="F220" s="336"/>
      <c r="G220" s="336"/>
      <c r="H220" s="336"/>
      <c r="I220" s="336"/>
      <c r="J220" s="336"/>
      <c r="K220" s="336"/>
      <c r="L220" s="337"/>
    </row>
    <row r="221" spans="1:16" ht="15.6" customHeight="1" thickBot="1" x14ac:dyDescent="0.3">
      <c r="A221" s="338"/>
      <c r="B221" s="339"/>
      <c r="C221" s="339"/>
      <c r="D221" s="339"/>
      <c r="E221" s="339"/>
      <c r="F221" s="339"/>
      <c r="G221" s="339"/>
      <c r="H221" s="339"/>
      <c r="I221" s="339"/>
      <c r="J221" s="339"/>
      <c r="K221" s="339"/>
      <c r="L221" s="340"/>
    </row>
  </sheetData>
  <sheetProtection algorithmName="SHA-512" hashValue="zOUUhbFbBbfkPEhJUc8dflWX9LRCRyGyND0O2EkvcV4PbMuXmpuwZEOUB3DCO3Isb3qBuT9fSdL90iRNG23BcQ==" saltValue="9gyUP5IMzPYrHdUaL0istQ==" spinCount="100000" sheet="1" objects="1" scenarios="1"/>
  <mergeCells count="529">
    <mergeCell ref="B1:M1"/>
    <mergeCell ref="K2:M2"/>
    <mergeCell ref="K3:M3"/>
    <mergeCell ref="A218:L218"/>
    <mergeCell ref="A219:L219"/>
    <mergeCell ref="A220:L220"/>
    <mergeCell ref="A221:L221"/>
    <mergeCell ref="C14:G14"/>
    <mergeCell ref="C15:G15"/>
    <mergeCell ref="C27:G27"/>
    <mergeCell ref="C71:G71"/>
    <mergeCell ref="C78:G78"/>
    <mergeCell ref="C84:G84"/>
    <mergeCell ref="C101:G101"/>
    <mergeCell ref="C182:G182"/>
    <mergeCell ref="G190:L190"/>
    <mergeCell ref="G192:L192"/>
    <mergeCell ref="G194:L194"/>
    <mergeCell ref="G196:L196"/>
    <mergeCell ref="G198:L198"/>
    <mergeCell ref="G200:L200"/>
    <mergeCell ref="G202:L202"/>
    <mergeCell ref="G204:L204"/>
    <mergeCell ref="F201:F202"/>
    <mergeCell ref="A201:C202"/>
    <mergeCell ref="G201:L201"/>
    <mergeCell ref="A199:C200"/>
    <mergeCell ref="D199:E200"/>
    <mergeCell ref="F199:F200"/>
    <mergeCell ref="G199:L199"/>
    <mergeCell ref="D201:E202"/>
    <mergeCell ref="G193:L193"/>
    <mergeCell ref="A193:C194"/>
    <mergeCell ref="D193:E194"/>
    <mergeCell ref="F193:F194"/>
    <mergeCell ref="G195:L195"/>
    <mergeCell ref="F195:F196"/>
    <mergeCell ref="D195:E196"/>
    <mergeCell ref="A195:C196"/>
    <mergeCell ref="G197:L197"/>
    <mergeCell ref="A197:C198"/>
    <mergeCell ref="C149:E149"/>
    <mergeCell ref="F149:G149"/>
    <mergeCell ref="I146:L146"/>
    <mergeCell ref="A189:L189"/>
    <mergeCell ref="A190:C190"/>
    <mergeCell ref="A191:C192"/>
    <mergeCell ref="D191:E192"/>
    <mergeCell ref="F191:F192"/>
    <mergeCell ref="G191:L191"/>
    <mergeCell ref="C147:G147"/>
    <mergeCell ref="I147:L147"/>
    <mergeCell ref="C148:G148"/>
    <mergeCell ref="I148:L148"/>
    <mergeCell ref="A139:B146"/>
    <mergeCell ref="C146:E146"/>
    <mergeCell ref="F146:G146"/>
    <mergeCell ref="C143:G143"/>
    <mergeCell ref="I143:L143"/>
    <mergeCell ref="C144:G144"/>
    <mergeCell ref="I144:L144"/>
    <mergeCell ref="C145:G145"/>
    <mergeCell ref="I145:L145"/>
    <mergeCell ref="C140:G140"/>
    <mergeCell ref="I140:L140"/>
    <mergeCell ref="A136:B136"/>
    <mergeCell ref="C136:G136"/>
    <mergeCell ref="I136:L136"/>
    <mergeCell ref="A203:C204"/>
    <mergeCell ref="C139:G139"/>
    <mergeCell ref="I139:L139"/>
    <mergeCell ref="I137:L137"/>
    <mergeCell ref="A138:B138"/>
    <mergeCell ref="C138:G138"/>
    <mergeCell ref="I138:L138"/>
    <mergeCell ref="F137:G137"/>
    <mergeCell ref="C141:G141"/>
    <mergeCell ref="I141:L141"/>
    <mergeCell ref="C142:G142"/>
    <mergeCell ref="I142:L142"/>
    <mergeCell ref="I149:L149"/>
    <mergeCell ref="C150:G150"/>
    <mergeCell ref="I150:L150"/>
    <mergeCell ref="C151:G151"/>
    <mergeCell ref="I151:L151"/>
    <mergeCell ref="A147:B149"/>
    <mergeCell ref="I155:L155"/>
    <mergeCell ref="C156:G156"/>
    <mergeCell ref="I156:L156"/>
    <mergeCell ref="A133:B133"/>
    <mergeCell ref="C133:G133"/>
    <mergeCell ref="I133:L133"/>
    <mergeCell ref="A134:B134"/>
    <mergeCell ref="C134:G134"/>
    <mergeCell ref="I134:L134"/>
    <mergeCell ref="A135:B135"/>
    <mergeCell ref="C135:G135"/>
    <mergeCell ref="I135:L135"/>
    <mergeCell ref="I125:L125"/>
    <mergeCell ref="A126:B126"/>
    <mergeCell ref="C126:G126"/>
    <mergeCell ref="I126:L126"/>
    <mergeCell ref="A127:B132"/>
    <mergeCell ref="C127:G127"/>
    <mergeCell ref="I127:L127"/>
    <mergeCell ref="C128:G128"/>
    <mergeCell ref="I128:L128"/>
    <mergeCell ref="C129:G129"/>
    <mergeCell ref="I129:L129"/>
    <mergeCell ref="C130:G130"/>
    <mergeCell ref="I130:L130"/>
    <mergeCell ref="C131:G131"/>
    <mergeCell ref="I131:L131"/>
    <mergeCell ref="C132:G132"/>
    <mergeCell ref="I132:L132"/>
    <mergeCell ref="I118:L118"/>
    <mergeCell ref="A119:B119"/>
    <mergeCell ref="C119:G119"/>
    <mergeCell ref="I119:L119"/>
    <mergeCell ref="C120:G120"/>
    <mergeCell ref="I120:L120"/>
    <mergeCell ref="F118:G118"/>
    <mergeCell ref="A116:B116"/>
    <mergeCell ref="C116:G116"/>
    <mergeCell ref="I116:L116"/>
    <mergeCell ref="A117:B117"/>
    <mergeCell ref="C117:G117"/>
    <mergeCell ref="I117:L117"/>
    <mergeCell ref="A120:B125"/>
    <mergeCell ref="C124:E124"/>
    <mergeCell ref="F124:G124"/>
    <mergeCell ref="C121:G121"/>
    <mergeCell ref="I121:L121"/>
    <mergeCell ref="C122:G122"/>
    <mergeCell ref="I122:L122"/>
    <mergeCell ref="C123:G123"/>
    <mergeCell ref="I123:L123"/>
    <mergeCell ref="I124:L124"/>
    <mergeCell ref="C125:G125"/>
    <mergeCell ref="I113:L113"/>
    <mergeCell ref="A114:B114"/>
    <mergeCell ref="C114:G114"/>
    <mergeCell ref="I114:L114"/>
    <mergeCell ref="A115:B115"/>
    <mergeCell ref="C115:G115"/>
    <mergeCell ref="I115:L115"/>
    <mergeCell ref="A110:B110"/>
    <mergeCell ref="C110:G110"/>
    <mergeCell ref="I110:L110"/>
    <mergeCell ref="A111:B111"/>
    <mergeCell ref="C111:G111"/>
    <mergeCell ref="I111:L111"/>
    <mergeCell ref="A112:B112"/>
    <mergeCell ref="C112:G112"/>
    <mergeCell ref="I112:L112"/>
    <mergeCell ref="A109:B109"/>
    <mergeCell ref="C109:G109"/>
    <mergeCell ref="I109:L109"/>
    <mergeCell ref="A105:B105"/>
    <mergeCell ref="C105:G105"/>
    <mergeCell ref="I105:L105"/>
    <mergeCell ref="A106:B106"/>
    <mergeCell ref="C106:G106"/>
    <mergeCell ref="I106:L106"/>
    <mergeCell ref="A107:B107"/>
    <mergeCell ref="C107:G107"/>
    <mergeCell ref="I107:L107"/>
    <mergeCell ref="I103:L103"/>
    <mergeCell ref="A104:B104"/>
    <mergeCell ref="C104:G104"/>
    <mergeCell ref="I104:L104"/>
    <mergeCell ref="F103:G103"/>
    <mergeCell ref="A102:B102"/>
    <mergeCell ref="C102:G102"/>
    <mergeCell ref="I102:L102"/>
    <mergeCell ref="I108:L108"/>
    <mergeCell ref="A100:B100"/>
    <mergeCell ref="C100:G100"/>
    <mergeCell ref="I100:L100"/>
    <mergeCell ref="A101:B101"/>
    <mergeCell ref="I101:L101"/>
    <mergeCell ref="A97:B97"/>
    <mergeCell ref="C97:G97"/>
    <mergeCell ref="I97:L97"/>
    <mergeCell ref="A98:B98"/>
    <mergeCell ref="C98:G98"/>
    <mergeCell ref="I98:L98"/>
    <mergeCell ref="A94:B94"/>
    <mergeCell ref="C94:G94"/>
    <mergeCell ref="I94:L94"/>
    <mergeCell ref="A99:B99"/>
    <mergeCell ref="C99:G99"/>
    <mergeCell ref="I99:L99"/>
    <mergeCell ref="F95:G95"/>
    <mergeCell ref="I95:L95"/>
    <mergeCell ref="A96:B96"/>
    <mergeCell ref="C96:G96"/>
    <mergeCell ref="I96:L96"/>
    <mergeCell ref="A91:B91"/>
    <mergeCell ref="C91:G91"/>
    <mergeCell ref="I91:L91"/>
    <mergeCell ref="A92:B92"/>
    <mergeCell ref="C92:G92"/>
    <mergeCell ref="I92:L92"/>
    <mergeCell ref="A93:B93"/>
    <mergeCell ref="C93:G93"/>
    <mergeCell ref="I93:L93"/>
    <mergeCell ref="A88:B88"/>
    <mergeCell ref="C88:G88"/>
    <mergeCell ref="I88:L88"/>
    <mergeCell ref="A89:B89"/>
    <mergeCell ref="C89:G89"/>
    <mergeCell ref="I89:L89"/>
    <mergeCell ref="A90:B90"/>
    <mergeCell ref="C90:G90"/>
    <mergeCell ref="I90:L90"/>
    <mergeCell ref="F82:G82"/>
    <mergeCell ref="I82:L82"/>
    <mergeCell ref="A83:B83"/>
    <mergeCell ref="C83:G83"/>
    <mergeCell ref="I83:L83"/>
    <mergeCell ref="A86:B86"/>
    <mergeCell ref="C86:G86"/>
    <mergeCell ref="I86:L86"/>
    <mergeCell ref="A87:B87"/>
    <mergeCell ref="C87:G87"/>
    <mergeCell ref="I87:L87"/>
    <mergeCell ref="A84:B84"/>
    <mergeCell ref="I84:L84"/>
    <mergeCell ref="A85:B85"/>
    <mergeCell ref="C85:G85"/>
    <mergeCell ref="I85:L85"/>
    <mergeCell ref="I67:L67"/>
    <mergeCell ref="C60:G60"/>
    <mergeCell ref="I60:L60"/>
    <mergeCell ref="C61:G61"/>
    <mergeCell ref="I61:L61"/>
    <mergeCell ref="A79:B79"/>
    <mergeCell ref="C79:G79"/>
    <mergeCell ref="I79:L79"/>
    <mergeCell ref="A80:B80"/>
    <mergeCell ref="C80:G80"/>
    <mergeCell ref="I80:L80"/>
    <mergeCell ref="A77:B77"/>
    <mergeCell ref="C77:G77"/>
    <mergeCell ref="I77:L77"/>
    <mergeCell ref="A78:B78"/>
    <mergeCell ref="I78:L78"/>
    <mergeCell ref="C68:E68"/>
    <mergeCell ref="C69:E69"/>
    <mergeCell ref="F67:G67"/>
    <mergeCell ref="F68:G68"/>
    <mergeCell ref="F69:G69"/>
    <mergeCell ref="F65:G65"/>
    <mergeCell ref="C62:G62"/>
    <mergeCell ref="A66:B66"/>
    <mergeCell ref="C66:G66"/>
    <mergeCell ref="C63:G63"/>
    <mergeCell ref="I65:L65"/>
    <mergeCell ref="I66:L66"/>
    <mergeCell ref="A76:B76"/>
    <mergeCell ref="C76:G76"/>
    <mergeCell ref="I76:L76"/>
    <mergeCell ref="A71:B71"/>
    <mergeCell ref="I71:L71"/>
    <mergeCell ref="A72:B72"/>
    <mergeCell ref="C72:G72"/>
    <mergeCell ref="I72:L72"/>
    <mergeCell ref="A73:B73"/>
    <mergeCell ref="C73:G73"/>
    <mergeCell ref="I73:L73"/>
    <mergeCell ref="F75:G75"/>
    <mergeCell ref="I75:L75"/>
    <mergeCell ref="I68:L68"/>
    <mergeCell ref="I69:L69"/>
    <mergeCell ref="C70:G70"/>
    <mergeCell ref="I70:L70"/>
    <mergeCell ref="A74:B74"/>
    <mergeCell ref="C74:G74"/>
    <mergeCell ref="I74:L74"/>
    <mergeCell ref="A67:B70"/>
    <mergeCell ref="C67:E67"/>
    <mergeCell ref="I58:L58"/>
    <mergeCell ref="C59:G59"/>
    <mergeCell ref="I59:L59"/>
    <mergeCell ref="C41:G41"/>
    <mergeCell ref="C42:G42"/>
    <mergeCell ref="C43:G43"/>
    <mergeCell ref="C47:G47"/>
    <mergeCell ref="I47:L47"/>
    <mergeCell ref="I55:L55"/>
    <mergeCell ref="C53:G53"/>
    <mergeCell ref="I53:L53"/>
    <mergeCell ref="C54:G54"/>
    <mergeCell ref="I54:L54"/>
    <mergeCell ref="C51:G51"/>
    <mergeCell ref="I51:L51"/>
    <mergeCell ref="C52:G52"/>
    <mergeCell ref="I52:L52"/>
    <mergeCell ref="I49:L49"/>
    <mergeCell ref="C50:G50"/>
    <mergeCell ref="I50:L50"/>
    <mergeCell ref="A47:B47"/>
    <mergeCell ref="A48:B48"/>
    <mergeCell ref="G2:J2"/>
    <mergeCell ref="G3:J3"/>
    <mergeCell ref="I8:L8"/>
    <mergeCell ref="F8:G8"/>
    <mergeCell ref="F9:G9"/>
    <mergeCell ref="C8:E8"/>
    <mergeCell ref="C9:E9"/>
    <mergeCell ref="I18:L18"/>
    <mergeCell ref="F18:G18"/>
    <mergeCell ref="C18:E18"/>
    <mergeCell ref="C16:G16"/>
    <mergeCell ref="I16:L16"/>
    <mergeCell ref="C17:G17"/>
    <mergeCell ref="I17:L17"/>
    <mergeCell ref="C32:G32"/>
    <mergeCell ref="I32:L32"/>
    <mergeCell ref="B2:D2"/>
    <mergeCell ref="B3:D3"/>
    <mergeCell ref="A2:A3"/>
    <mergeCell ref="E3:F3"/>
    <mergeCell ref="E2:F2"/>
    <mergeCell ref="I26:L26"/>
    <mergeCell ref="A16:B26"/>
    <mergeCell ref="I5:L5"/>
    <mergeCell ref="F5:G5"/>
    <mergeCell ref="A15:B15"/>
    <mergeCell ref="I15:L15"/>
    <mergeCell ref="C12:E12"/>
    <mergeCell ref="F12:G12"/>
    <mergeCell ref="F13:G13"/>
    <mergeCell ref="C13:E13"/>
    <mergeCell ref="I14:L14"/>
    <mergeCell ref="C19:E19"/>
    <mergeCell ref="F19:G19"/>
    <mergeCell ref="I19:L19"/>
    <mergeCell ref="C21:G21"/>
    <mergeCell ref="C25:G25"/>
    <mergeCell ref="I21:L21"/>
    <mergeCell ref="I25:L25"/>
    <mergeCell ref="C20:E20"/>
    <mergeCell ref="F20:G20"/>
    <mergeCell ref="I20:L20"/>
    <mergeCell ref="C35:G35"/>
    <mergeCell ref="A6:B6"/>
    <mergeCell ref="I6:L6"/>
    <mergeCell ref="C6:G6"/>
    <mergeCell ref="C38:G38"/>
    <mergeCell ref="I9:L9"/>
    <mergeCell ref="C7:G7"/>
    <mergeCell ref="A14:B14"/>
    <mergeCell ref="C10:G10"/>
    <mergeCell ref="C11:G11"/>
    <mergeCell ref="A7:B13"/>
    <mergeCell ref="I7:L7"/>
    <mergeCell ref="I10:L10"/>
    <mergeCell ref="I11:L11"/>
    <mergeCell ref="I12:L12"/>
    <mergeCell ref="I13:L13"/>
    <mergeCell ref="A27:B27"/>
    <mergeCell ref="A29:B29"/>
    <mergeCell ref="I29:L29"/>
    <mergeCell ref="C29:G29"/>
    <mergeCell ref="F31:G31"/>
    <mergeCell ref="I31:L31"/>
    <mergeCell ref="C26:G26"/>
    <mergeCell ref="A28:B28"/>
    <mergeCell ref="I28:L28"/>
    <mergeCell ref="C28:G28"/>
    <mergeCell ref="A32:B32"/>
    <mergeCell ref="I27:L27"/>
    <mergeCell ref="A46:B46"/>
    <mergeCell ref="C46:G46"/>
    <mergeCell ref="I46:L46"/>
    <mergeCell ref="C33:G33"/>
    <mergeCell ref="I33:L33"/>
    <mergeCell ref="C34:G34"/>
    <mergeCell ref="I34:L34"/>
    <mergeCell ref="A38:B38"/>
    <mergeCell ref="A33:B37"/>
    <mergeCell ref="A39:B45"/>
    <mergeCell ref="I38:L38"/>
    <mergeCell ref="C39:G39"/>
    <mergeCell ref="I39:L39"/>
    <mergeCell ref="C40:G40"/>
    <mergeCell ref="I40:L40"/>
    <mergeCell ref="I35:L35"/>
    <mergeCell ref="C36:G36"/>
    <mergeCell ref="I36:L36"/>
    <mergeCell ref="C37:G37"/>
    <mergeCell ref="I37:L37"/>
    <mergeCell ref="I41:L41"/>
    <mergeCell ref="I42:L42"/>
    <mergeCell ref="I43:L43"/>
    <mergeCell ref="C44:G44"/>
    <mergeCell ref="I44:L44"/>
    <mergeCell ref="C48:G48"/>
    <mergeCell ref="I48:L48"/>
    <mergeCell ref="C45:G45"/>
    <mergeCell ref="I45:L45"/>
    <mergeCell ref="A49:B63"/>
    <mergeCell ref="C58:G58"/>
    <mergeCell ref="C55:G55"/>
    <mergeCell ref="C49:G49"/>
    <mergeCell ref="I62:L62"/>
    <mergeCell ref="I63:L63"/>
    <mergeCell ref="I157:L157"/>
    <mergeCell ref="A153:B157"/>
    <mergeCell ref="I152:L152"/>
    <mergeCell ref="C153:G153"/>
    <mergeCell ref="I153:L153"/>
    <mergeCell ref="C154:G154"/>
    <mergeCell ref="I154:L154"/>
    <mergeCell ref="A150:B152"/>
    <mergeCell ref="C152:E152"/>
    <mergeCell ref="F152:G152"/>
    <mergeCell ref="F157:G157"/>
    <mergeCell ref="C157:E157"/>
    <mergeCell ref="A178:B178"/>
    <mergeCell ref="C178:G178"/>
    <mergeCell ref="I178:L178"/>
    <mergeCell ref="A173:B173"/>
    <mergeCell ref="C173:G173"/>
    <mergeCell ref="I173:L173"/>
    <mergeCell ref="C174:G174"/>
    <mergeCell ref="I174:L174"/>
    <mergeCell ref="C175:G175"/>
    <mergeCell ref="I175:L175"/>
    <mergeCell ref="A170:B170"/>
    <mergeCell ref="C170:G170"/>
    <mergeCell ref="I170:L170"/>
    <mergeCell ref="A174:B177"/>
    <mergeCell ref="C177:E177"/>
    <mergeCell ref="F177:G177"/>
    <mergeCell ref="C176:G176"/>
    <mergeCell ref="I176:L176"/>
    <mergeCell ref="I177:L177"/>
    <mergeCell ref="A171:B171"/>
    <mergeCell ref="C171:G171"/>
    <mergeCell ref="I171:L171"/>
    <mergeCell ref="A172:B172"/>
    <mergeCell ref="C172:G172"/>
    <mergeCell ref="I172:L172"/>
    <mergeCell ref="O6:P6"/>
    <mergeCell ref="C186:G186"/>
    <mergeCell ref="I186:L186"/>
    <mergeCell ref="C180:G180"/>
    <mergeCell ref="I180:L180"/>
    <mergeCell ref="I181:L181"/>
    <mergeCell ref="C166:E166"/>
    <mergeCell ref="F166:G166"/>
    <mergeCell ref="F169:G169"/>
    <mergeCell ref="I169:L169"/>
    <mergeCell ref="C161:G161"/>
    <mergeCell ref="I161:L161"/>
    <mergeCell ref="C162:G162"/>
    <mergeCell ref="I162:L162"/>
    <mergeCell ref="C163:G163"/>
    <mergeCell ref="I163:L163"/>
    <mergeCell ref="C168:G168"/>
    <mergeCell ref="I168:L168"/>
    <mergeCell ref="C158:G158"/>
    <mergeCell ref="I158:L158"/>
    <mergeCell ref="C159:G159"/>
    <mergeCell ref="I159:L159"/>
    <mergeCell ref="I160:L160"/>
    <mergeCell ref="C155:G155"/>
    <mergeCell ref="C183:G183"/>
    <mergeCell ref="I183:L183"/>
    <mergeCell ref="C184:G184"/>
    <mergeCell ref="I184:L184"/>
    <mergeCell ref="C185:G185"/>
    <mergeCell ref="I185:L185"/>
    <mergeCell ref="C164:G164"/>
    <mergeCell ref="I164:L164"/>
    <mergeCell ref="C165:G165"/>
    <mergeCell ref="I165:L165"/>
    <mergeCell ref="I166:L166"/>
    <mergeCell ref="C22:G22"/>
    <mergeCell ref="C23:G23"/>
    <mergeCell ref="C24:G24"/>
    <mergeCell ref="I22:L22"/>
    <mergeCell ref="C181:E181"/>
    <mergeCell ref="B213:G213"/>
    <mergeCell ref="I56:L56"/>
    <mergeCell ref="C56:G56"/>
    <mergeCell ref="I57:L57"/>
    <mergeCell ref="C57:G57"/>
    <mergeCell ref="I23:L23"/>
    <mergeCell ref="I24:L24"/>
    <mergeCell ref="D197:E198"/>
    <mergeCell ref="F197:F198"/>
    <mergeCell ref="F181:G181"/>
    <mergeCell ref="C179:G179"/>
    <mergeCell ref="I179:L179"/>
    <mergeCell ref="A158:B160"/>
    <mergeCell ref="C160:E160"/>
    <mergeCell ref="F160:G160"/>
    <mergeCell ref="A161:B166"/>
    <mergeCell ref="I187:L187"/>
    <mergeCell ref="A183:B187"/>
    <mergeCell ref="C187:E187"/>
    <mergeCell ref="A167:B167"/>
    <mergeCell ref="C167:G167"/>
    <mergeCell ref="I167:L167"/>
    <mergeCell ref="A168:B168"/>
    <mergeCell ref="B214:G214"/>
    <mergeCell ref="B215:G215"/>
    <mergeCell ref="D203:E204"/>
    <mergeCell ref="F203:F204"/>
    <mergeCell ref="G203:L203"/>
    <mergeCell ref="A206:C207"/>
    <mergeCell ref="D206:E207"/>
    <mergeCell ref="F206:F207"/>
    <mergeCell ref="G206:L206"/>
    <mergeCell ref="G208:L208"/>
    <mergeCell ref="F208:F209"/>
    <mergeCell ref="D208:E209"/>
    <mergeCell ref="A208:C209"/>
    <mergeCell ref="G207:L207"/>
    <mergeCell ref="G209:L209"/>
    <mergeCell ref="B212:G212"/>
    <mergeCell ref="A182:B182"/>
    <mergeCell ref="I182:L182"/>
    <mergeCell ref="A179:B181"/>
    <mergeCell ref="F187:G187"/>
  </mergeCells>
  <conditionalFormatting sqref="B1 B3 E3 G3 K3">
    <cfRule type="expression" dxfId="151" priority="202">
      <formula>OR(MID(B1,1,1)="{",MID(B1,1,1)=" ",MID(B1,1,1)="")</formula>
    </cfRule>
  </conditionalFormatting>
  <conditionalFormatting sqref="C12:E13 C10:G11 C7:G7">
    <cfRule type="expression" dxfId="150" priority="201">
      <formula>SUM($P$7,$P$10,$P$11,$P$12,$P$13)&lt;1</formula>
    </cfRule>
  </conditionalFormatting>
  <conditionalFormatting sqref="C8:G8">
    <cfRule type="expression" dxfId="149" priority="200">
      <formula>AND($P$7=1,MID($F$8,1,1)="{")</formula>
    </cfRule>
  </conditionalFormatting>
  <conditionalFormatting sqref="C9:G9">
    <cfRule type="expression" dxfId="148" priority="198">
      <formula>AND($P$7=1,MID($F$9,1,1)="{")</formula>
    </cfRule>
  </conditionalFormatting>
  <conditionalFormatting sqref="C8:G9">
    <cfRule type="expression" dxfId="147" priority="197">
      <formula>$P$7=0</formula>
    </cfRule>
  </conditionalFormatting>
  <conditionalFormatting sqref="F12:G12">
    <cfRule type="expression" dxfId="146" priority="194">
      <formula>$P$12=0</formula>
    </cfRule>
    <cfRule type="expression" dxfId="145" priority="196">
      <formula>AND($P$12=1,MID($F$12,1,1)="{")</formula>
    </cfRule>
  </conditionalFormatting>
  <conditionalFormatting sqref="F13:G13">
    <cfRule type="expression" dxfId="144" priority="192">
      <formula>$P$13=0</formula>
    </cfRule>
    <cfRule type="expression" dxfId="143" priority="193">
      <formula>AND($P$13=1,MID($F$13,1,1)="{")</formula>
    </cfRule>
  </conditionalFormatting>
  <conditionalFormatting sqref="C15">
    <cfRule type="expression" dxfId="142" priority="185">
      <formula>$P$15=0</formula>
    </cfRule>
  </conditionalFormatting>
  <conditionalFormatting sqref="C14">
    <cfRule type="expression" dxfId="141" priority="208">
      <formula>$P$14=0</formula>
    </cfRule>
  </conditionalFormatting>
  <conditionalFormatting sqref="C18:G20">
    <cfRule type="expression" dxfId="140" priority="182">
      <formula>$P$17=0</formula>
    </cfRule>
  </conditionalFormatting>
  <conditionalFormatting sqref="C18:G18">
    <cfRule type="expression" dxfId="139" priority="181">
      <formula>AND($P$17=1,MID($F$18,1,1)="{")</formula>
    </cfRule>
  </conditionalFormatting>
  <conditionalFormatting sqref="C19:G19">
    <cfRule type="expression" dxfId="138" priority="180">
      <formula>AND($P$17=1,MID($F$19,1,1)="{")</formula>
    </cfRule>
  </conditionalFormatting>
  <conditionalFormatting sqref="C20:G20">
    <cfRule type="expression" dxfId="137" priority="179">
      <formula>AND($P$17=1,MID($F$20,1,1)="{")</formula>
    </cfRule>
  </conditionalFormatting>
  <conditionalFormatting sqref="C28:G28">
    <cfRule type="expression" dxfId="136" priority="171">
      <formula>MID($C$28,1,1)="{"</formula>
    </cfRule>
  </conditionalFormatting>
  <conditionalFormatting sqref="C29:G29">
    <cfRule type="expression" dxfId="135" priority="170">
      <formula>MID($C$29,1,1)="{"</formula>
    </cfRule>
  </conditionalFormatting>
  <conditionalFormatting sqref="C33:G33">
    <cfRule type="expression" dxfId="134" priority="168">
      <formula>MID($C$33,1,1)="{"</formula>
    </cfRule>
  </conditionalFormatting>
  <conditionalFormatting sqref="C39:G39">
    <cfRule type="expression" dxfId="133" priority="163">
      <formula>MID($C$39,1,1)="{"</formula>
    </cfRule>
  </conditionalFormatting>
  <conditionalFormatting sqref="C46:G46">
    <cfRule type="expression" dxfId="132" priority="158">
      <formula>$R$39=1</formula>
    </cfRule>
    <cfRule type="expression" dxfId="131" priority="160">
      <formula>MID($C$46,1,1)="{"</formula>
    </cfRule>
  </conditionalFormatting>
  <conditionalFormatting sqref="C14">
    <cfRule type="expression" dxfId="130" priority="191">
      <formula>$Q$8=0</formula>
    </cfRule>
  </conditionalFormatting>
  <conditionalFormatting sqref="C27">
    <cfRule type="expression" dxfId="129" priority="215">
      <formula>SUM($Q$18:$Q$20)=0</formula>
    </cfRule>
  </conditionalFormatting>
  <conditionalFormatting sqref="C27">
    <cfRule type="expression" dxfId="128" priority="216">
      <formula>AND(SUM($Q$18:$Q$20)&gt;0,$P$27=0)</formula>
    </cfRule>
  </conditionalFormatting>
  <conditionalFormatting sqref="C34:G37">
    <cfRule type="expression" dxfId="127" priority="218">
      <formula>$Q$33=0</formula>
    </cfRule>
    <cfRule type="expression" dxfId="126" priority="219">
      <formula>AND($Q$33=1,SUM($P$34:$P$37)&lt;1)</formula>
    </cfRule>
  </conditionalFormatting>
  <conditionalFormatting sqref="C38:G38">
    <cfRule type="expression" dxfId="125" priority="220">
      <formula>$R$33=1</formula>
    </cfRule>
    <cfRule type="expression" dxfId="124" priority="221">
      <formula>MID($C$38,1,1)="{"</formula>
    </cfRule>
  </conditionalFormatting>
  <conditionalFormatting sqref="C40:G45">
    <cfRule type="expression" dxfId="123" priority="222">
      <formula>AND($Q$39=1,SUM($P$40:$P$45)&lt;1)</formula>
    </cfRule>
    <cfRule type="expression" dxfId="122" priority="223">
      <formula>$Q$39=0</formula>
    </cfRule>
  </conditionalFormatting>
  <conditionalFormatting sqref="C47:G47">
    <cfRule type="expression" dxfId="121" priority="157">
      <formula>MID($C$47,1,1)="{"</formula>
    </cfRule>
  </conditionalFormatting>
  <conditionalFormatting sqref="C48:G48">
    <cfRule type="expression" dxfId="120" priority="155">
      <formula>$R$47=1</formula>
    </cfRule>
    <cfRule type="expression" dxfId="119" priority="156">
      <formula>MID($C$48,1,1)="{"</formula>
    </cfRule>
  </conditionalFormatting>
  <conditionalFormatting sqref="C49:G55 C58:G63 C56:C57">
    <cfRule type="expression" dxfId="118" priority="154">
      <formula>SUM($P$49:$P$63)&lt;1</formula>
    </cfRule>
  </conditionalFormatting>
  <conditionalFormatting sqref="C67:E69">
    <cfRule type="expression" dxfId="117" priority="153">
      <formula>SUM($P$67:$P$70)&lt;1</formula>
    </cfRule>
  </conditionalFormatting>
  <conditionalFormatting sqref="C70:G70">
    <cfRule type="expression" dxfId="116" priority="152">
      <formula>SUM($P$67:$P$70)&lt;1</formula>
    </cfRule>
  </conditionalFormatting>
  <conditionalFormatting sqref="F67:G67">
    <cfRule type="expression" dxfId="115" priority="150">
      <formula>AND($P$67&gt;0,MID($F$67,1,1)="{")</formula>
    </cfRule>
    <cfRule type="expression" dxfId="114" priority="151">
      <formula>$P$67=0</formula>
    </cfRule>
  </conditionalFormatting>
  <conditionalFormatting sqref="F68:G68">
    <cfRule type="expression" dxfId="113" priority="148">
      <formula>AND($P$68&gt;0,MID($F$68,1,1)="{")</formula>
    </cfRule>
    <cfRule type="expression" dxfId="112" priority="149">
      <formula>$P$68=0</formula>
    </cfRule>
  </conditionalFormatting>
  <conditionalFormatting sqref="F69:G69">
    <cfRule type="expression" dxfId="111" priority="146">
      <formula>AND($P$69&gt;0,MID($F$69,1,1)="{")</formula>
    </cfRule>
    <cfRule type="expression" dxfId="110" priority="147">
      <formula>$P$69=0</formula>
    </cfRule>
  </conditionalFormatting>
  <conditionalFormatting sqref="C71">
    <cfRule type="expression" dxfId="109" priority="142">
      <formula>SUM($P$67:$P$69)=0</formula>
    </cfRule>
    <cfRule type="expression" dxfId="108" priority="143">
      <formula>$P$71=0</formula>
    </cfRule>
  </conditionalFormatting>
  <conditionalFormatting sqref="C72:G72">
    <cfRule type="expression" dxfId="107" priority="140">
      <formula>MID($C$72,1,1)="{"</formula>
    </cfRule>
  </conditionalFormatting>
  <conditionalFormatting sqref="C73:G73">
    <cfRule type="expression" dxfId="106" priority="138">
      <formula>$R$72=1</formula>
    </cfRule>
    <cfRule type="expression" dxfId="105" priority="139">
      <formula>MID($C$73,1,1)="{"</formula>
    </cfRule>
  </conditionalFormatting>
  <conditionalFormatting sqref="C77:G77">
    <cfRule type="expression" dxfId="104" priority="137">
      <formula>MID($C$77,1,1)="{"</formula>
    </cfRule>
  </conditionalFormatting>
  <conditionalFormatting sqref="C78">
    <cfRule type="expression" dxfId="103" priority="127">
      <formula>$Q$77=0</formula>
    </cfRule>
    <cfRule type="expression" dxfId="102" priority="128">
      <formula>$P$78=0</formula>
    </cfRule>
  </conditionalFormatting>
  <conditionalFormatting sqref="C79:G79">
    <cfRule type="expression" dxfId="101" priority="123">
      <formula>MID($C$79,1,1)="{"</formula>
    </cfRule>
  </conditionalFormatting>
  <conditionalFormatting sqref="C80:G80">
    <cfRule type="expression" dxfId="100" priority="121">
      <formula>$R$79=1</formula>
    </cfRule>
    <cfRule type="expression" dxfId="99" priority="122">
      <formula>MID($C$80,1,1)="{"</formula>
    </cfRule>
  </conditionalFormatting>
  <conditionalFormatting sqref="C84">
    <cfRule type="expression" dxfId="98" priority="119">
      <formula>$R$79=1</formula>
    </cfRule>
    <cfRule type="expression" dxfId="97" priority="120">
      <formula>$P$84=0</formula>
    </cfRule>
  </conditionalFormatting>
  <conditionalFormatting sqref="C85:G85">
    <cfRule type="expression" dxfId="96" priority="116">
      <formula>MID($C$85,1,1)="{"</formula>
    </cfRule>
  </conditionalFormatting>
  <conditionalFormatting sqref="C86:G86">
    <cfRule type="expression" dxfId="95" priority="115">
      <formula>MID($C$86,1,1)="{"</formula>
    </cfRule>
  </conditionalFormatting>
  <conditionalFormatting sqref="C87:G87">
    <cfRule type="expression" dxfId="94" priority="113">
      <formula>MID($C$87,1,1)="{"</formula>
    </cfRule>
  </conditionalFormatting>
  <conditionalFormatting sqref="C88:G88">
    <cfRule type="expression" dxfId="93" priority="112">
      <formula>MID($C$88,1,1)="{"</formula>
    </cfRule>
  </conditionalFormatting>
  <conditionalFormatting sqref="C89:G89">
    <cfRule type="expression" dxfId="92" priority="111">
      <formula>MID($C$89,1,1)="{"</formula>
    </cfRule>
  </conditionalFormatting>
  <conditionalFormatting sqref="C90:G90">
    <cfRule type="expression" dxfId="91" priority="110">
      <formula>MID($C$90,1,1)="{"</formula>
    </cfRule>
  </conditionalFormatting>
  <conditionalFormatting sqref="C91:G91">
    <cfRule type="expression" dxfId="90" priority="109">
      <formula>MID($C$91,1,1)="{"</formula>
    </cfRule>
  </conditionalFormatting>
  <conditionalFormatting sqref="C92:G92">
    <cfRule type="expression" dxfId="89" priority="108">
      <formula>MID($C$92,1,1)="{"</formula>
    </cfRule>
  </conditionalFormatting>
  <conditionalFormatting sqref="C93:G93">
    <cfRule type="expression" dxfId="88" priority="106">
      <formula>$R$92=1</formula>
    </cfRule>
    <cfRule type="expression" dxfId="87" priority="107">
      <formula>MID($C$93,1,1)="{"</formula>
    </cfRule>
  </conditionalFormatting>
  <conditionalFormatting sqref="C97:G97">
    <cfRule type="expression" dxfId="86" priority="105">
      <formula>MID($C$97,1,1)="{"</formula>
    </cfRule>
  </conditionalFormatting>
  <conditionalFormatting sqref="C98:G98">
    <cfRule type="expression" dxfId="85" priority="103">
      <formula>$R$97=1</formula>
    </cfRule>
    <cfRule type="expression" dxfId="84" priority="104">
      <formula>MID($C$98,1,1)="{"</formula>
    </cfRule>
  </conditionalFormatting>
  <conditionalFormatting sqref="C99:G99">
    <cfRule type="expression" dxfId="83" priority="102">
      <formula>MID($C$99,1,1)="{"</formula>
    </cfRule>
  </conditionalFormatting>
  <conditionalFormatting sqref="C100:G100">
    <cfRule type="expression" dxfId="82" priority="100">
      <formula>$R$99=1</formula>
    </cfRule>
    <cfRule type="expression" dxfId="81" priority="101">
      <formula>MID($C$100,1,1)="{"</formula>
    </cfRule>
  </conditionalFormatting>
  <conditionalFormatting sqref="C101">
    <cfRule type="expression" dxfId="80" priority="96">
      <formula>$R$99&gt;0</formula>
    </cfRule>
    <cfRule type="expression" dxfId="79" priority="97">
      <formula>$P$101=0</formula>
    </cfRule>
  </conditionalFormatting>
  <conditionalFormatting sqref="C105:G105">
    <cfRule type="expression" dxfId="78" priority="93">
      <formula>MID($C$105,1,1)="{"</formula>
    </cfRule>
  </conditionalFormatting>
  <conditionalFormatting sqref="C106:G106">
    <cfRule type="expression" dxfId="77" priority="91">
      <formula>MID($C$106,1,1)="{"</formula>
    </cfRule>
  </conditionalFormatting>
  <conditionalFormatting sqref="C110:G110">
    <cfRule type="expression" dxfId="76" priority="90">
      <formula>MID($C$110,1,1)="{"</formula>
    </cfRule>
  </conditionalFormatting>
  <conditionalFormatting sqref="C111:G111">
    <cfRule type="expression" dxfId="75" priority="89">
      <formula>MID($C$111,1,1)="{"</formula>
    </cfRule>
  </conditionalFormatting>
  <conditionalFormatting sqref="C115:G115">
    <cfRule type="expression" dxfId="74" priority="88">
      <formula>MID($C$115,1,1)="{"</formula>
    </cfRule>
  </conditionalFormatting>
  <conditionalFormatting sqref="C116:G116">
    <cfRule type="expression" dxfId="73" priority="87">
      <formula>MID($C$116,1,1)="{"</formula>
    </cfRule>
  </conditionalFormatting>
  <conditionalFormatting sqref="C125:G125 C120:G123">
    <cfRule type="expression" dxfId="72" priority="86">
      <formula>SUM($P$120:$P$125)=0</formula>
    </cfRule>
  </conditionalFormatting>
  <conditionalFormatting sqref="C124:E124">
    <cfRule type="expression" dxfId="71" priority="85">
      <formula>SUM($P$120:$P$125)=0</formula>
    </cfRule>
  </conditionalFormatting>
  <conditionalFormatting sqref="F124:G124">
    <cfRule type="expression" dxfId="70" priority="83">
      <formula>$P$124=0</formula>
    </cfRule>
    <cfRule type="expression" dxfId="69" priority="84">
      <formula>AND($P$124=1,MID($F$124,1,1)="{")</formula>
    </cfRule>
  </conditionalFormatting>
  <conditionalFormatting sqref="C120:G135 I120:L135 I139:L167 C183:G187 C182 I171:L187">
    <cfRule type="expression" dxfId="68" priority="22">
      <formula>$Q$29=0</formula>
    </cfRule>
  </conditionalFormatting>
  <conditionalFormatting sqref="C126:G126">
    <cfRule type="expression" dxfId="67" priority="82">
      <formula>MID($C$126,1,1)="{"</formula>
    </cfRule>
  </conditionalFormatting>
  <conditionalFormatting sqref="C127:G132">
    <cfRule type="expression" dxfId="66" priority="80">
      <formula>$R$126=1</formula>
    </cfRule>
    <cfRule type="expression" dxfId="65" priority="81">
      <formula>SUM($P$127:$P$132)=0</formula>
    </cfRule>
  </conditionalFormatting>
  <conditionalFormatting sqref="C133:G133">
    <cfRule type="expression" dxfId="64" priority="78">
      <formula>$R$126=1</formula>
    </cfRule>
    <cfRule type="expression" dxfId="63" priority="79">
      <formula>MID($C$133,1,1)="{"</formula>
    </cfRule>
  </conditionalFormatting>
  <conditionalFormatting sqref="C134:G134">
    <cfRule type="expression" dxfId="62" priority="77">
      <formula>MID($C$134,1,1)="{"</formula>
    </cfRule>
  </conditionalFormatting>
  <conditionalFormatting sqref="C135:G135">
    <cfRule type="expression" dxfId="61" priority="75">
      <formula>$R$134=1</formula>
    </cfRule>
    <cfRule type="expression" dxfId="60" priority="76">
      <formula>MID($C$135,1,1)="{"</formula>
    </cfRule>
  </conditionalFormatting>
  <conditionalFormatting sqref="C139:G145">
    <cfRule type="expression" dxfId="59" priority="73">
      <formula>SUM($P$139:$P$146)=0</formula>
    </cfRule>
  </conditionalFormatting>
  <conditionalFormatting sqref="C146:E146">
    <cfRule type="expression" dxfId="58" priority="72">
      <formula>SUM($P$139:$P$146)=0</formula>
    </cfRule>
  </conditionalFormatting>
  <conditionalFormatting sqref="F146:G146">
    <cfRule type="expression" dxfId="57" priority="68">
      <formula>$P$146=0</formula>
    </cfRule>
    <cfRule type="expression" dxfId="56" priority="69">
      <formula>AND($P$146=1,MID($F$146,1,1)="{")</formula>
    </cfRule>
  </conditionalFormatting>
  <conditionalFormatting sqref="C147:G148">
    <cfRule type="expression" dxfId="55" priority="66">
      <formula>SUM($P$147:$P$149)=0</formula>
    </cfRule>
  </conditionalFormatting>
  <conditionalFormatting sqref="C149:E149">
    <cfRule type="expression" dxfId="54" priority="65">
      <formula>SUM($P$147:$P$149)=0</formula>
    </cfRule>
  </conditionalFormatting>
  <conditionalFormatting sqref="F149:G149">
    <cfRule type="expression" dxfId="53" priority="63">
      <formula>$P$149=0</formula>
    </cfRule>
    <cfRule type="expression" dxfId="52" priority="64">
      <formula>AND($P$149=1,MID($F$149,1,1)="{")</formula>
    </cfRule>
  </conditionalFormatting>
  <conditionalFormatting sqref="C150:G151">
    <cfRule type="expression" dxfId="51" priority="62">
      <formula>SUM($P$150:$P$152)=0</formula>
    </cfRule>
  </conditionalFormatting>
  <conditionalFormatting sqref="C152:E152">
    <cfRule type="expression" dxfId="50" priority="61">
      <formula>SUM($P$150:$P$152)=0</formula>
    </cfRule>
  </conditionalFormatting>
  <conditionalFormatting sqref="F152:G152">
    <cfRule type="expression" dxfId="49" priority="59">
      <formula>$P$152=0</formula>
    </cfRule>
    <cfRule type="expression" dxfId="48" priority="60">
      <formula>AND($P$152=1,MID($F$152,1,1)="{")</formula>
    </cfRule>
  </conditionalFormatting>
  <conditionalFormatting sqref="C153:G156">
    <cfRule type="expression" dxfId="47" priority="58">
      <formula>SUM($P$153:$P$157)=0</formula>
    </cfRule>
  </conditionalFormatting>
  <conditionalFormatting sqref="C157:E157">
    <cfRule type="expression" dxfId="46" priority="57">
      <formula>SUM($P$153:$P$157)=0</formula>
    </cfRule>
  </conditionalFormatting>
  <conditionalFormatting sqref="F157:G157">
    <cfRule type="expression" dxfId="45" priority="55">
      <formula>$P$157=0</formula>
    </cfRule>
    <cfRule type="expression" dxfId="44" priority="56">
      <formula>AND($P$157=1,MID($F$157,1,1)="{")</formula>
    </cfRule>
  </conditionalFormatting>
  <conditionalFormatting sqref="C158:G159">
    <cfRule type="expression" dxfId="43" priority="54">
      <formula>SUM($P$158:$P$160)=0</formula>
    </cfRule>
  </conditionalFormatting>
  <conditionalFormatting sqref="C160:E160">
    <cfRule type="expression" dxfId="42" priority="53">
      <formula>SUM($P$158:$P$160)=0</formula>
    </cfRule>
  </conditionalFormatting>
  <conditionalFormatting sqref="F160:G160">
    <cfRule type="expression" dxfId="41" priority="51">
      <formula>$P$160=0</formula>
    </cfRule>
    <cfRule type="expression" dxfId="40" priority="52">
      <formula>AND($P$160=1,MID($F$160,1,1)="{")</formula>
    </cfRule>
  </conditionalFormatting>
  <conditionalFormatting sqref="C161:G165">
    <cfRule type="expression" dxfId="39" priority="50">
      <formula>SUM($P$161:$P$166)=0</formula>
    </cfRule>
  </conditionalFormatting>
  <conditionalFormatting sqref="C166:E166">
    <cfRule type="expression" dxfId="38" priority="49">
      <formula>SUM($P$161:$P$166)=0</formula>
    </cfRule>
  </conditionalFormatting>
  <conditionalFormatting sqref="F166:G166">
    <cfRule type="expression" dxfId="37" priority="47">
      <formula>$P$166=0</formula>
    </cfRule>
    <cfRule type="expression" dxfId="36" priority="48">
      <formula>AND($P$166=1,MID($F$166,1,1)="{")</formula>
    </cfRule>
  </conditionalFormatting>
  <conditionalFormatting sqref="C167:G167">
    <cfRule type="expression" dxfId="35" priority="46">
      <formula>MID($C$167,1,1)="{"</formula>
    </cfRule>
  </conditionalFormatting>
  <conditionalFormatting sqref="C171:G171">
    <cfRule type="expression" dxfId="34" priority="44">
      <formula>$R$167=1</formula>
    </cfRule>
    <cfRule type="expression" dxfId="33" priority="45">
      <formula>MID($C$171,1,1)="{"</formula>
    </cfRule>
  </conditionalFormatting>
  <conditionalFormatting sqref="C172:G172">
    <cfRule type="expression" dxfId="32" priority="43">
      <formula>MID($C$172,1,1)="{"</formula>
    </cfRule>
  </conditionalFormatting>
  <conditionalFormatting sqref="C173:G173">
    <cfRule type="expression" dxfId="31" priority="40">
      <formula>MID($C$173,1,1)="{"</formula>
    </cfRule>
  </conditionalFormatting>
  <conditionalFormatting sqref="C174:G176">
    <cfRule type="expression" dxfId="30" priority="39">
      <formula>SUM($P$174:$P$177)=0</formula>
    </cfRule>
  </conditionalFormatting>
  <conditionalFormatting sqref="C177:E177">
    <cfRule type="expression" dxfId="29" priority="38">
      <formula>SUM($P$174:$P$177)=0</formula>
    </cfRule>
  </conditionalFormatting>
  <conditionalFormatting sqref="F177:G177">
    <cfRule type="expression" dxfId="28" priority="36">
      <formula>$P$177=0</formula>
    </cfRule>
    <cfRule type="expression" dxfId="27" priority="37">
      <formula>AND($P$177=1,MID($F$177,1,1)="{")</formula>
    </cfRule>
  </conditionalFormatting>
  <conditionalFormatting sqref="C174:G177">
    <cfRule type="expression" dxfId="26" priority="35">
      <formula>$Q$173=0</formula>
    </cfRule>
  </conditionalFormatting>
  <conditionalFormatting sqref="C178:G178">
    <cfRule type="expression" dxfId="25" priority="34">
      <formula>MID($C$178,1,1)="{"</formula>
    </cfRule>
  </conditionalFormatting>
  <conditionalFormatting sqref="C179:G180">
    <cfRule type="expression" dxfId="24" priority="33">
      <formula>SUM($P$179:$P$181)=0</formula>
    </cfRule>
  </conditionalFormatting>
  <conditionalFormatting sqref="C181:E181">
    <cfRule type="expression" dxfId="23" priority="32">
      <formula>SUM($P$179:$P$181)=0</formula>
    </cfRule>
  </conditionalFormatting>
  <conditionalFormatting sqref="F181:G181">
    <cfRule type="expression" dxfId="22" priority="30">
      <formula>$P$181=0</formula>
    </cfRule>
    <cfRule type="expression" dxfId="21" priority="31">
      <formula>AND($P$181=1,MID($F$181,1,1)="{")</formula>
    </cfRule>
  </conditionalFormatting>
  <conditionalFormatting sqref="C179:G181">
    <cfRule type="expression" dxfId="20" priority="29">
      <formula>$Q$178=0</formula>
    </cfRule>
  </conditionalFormatting>
  <conditionalFormatting sqref="C182">
    <cfRule type="expression" dxfId="19" priority="25">
      <formula>$P$182=0</formula>
    </cfRule>
  </conditionalFormatting>
  <conditionalFormatting sqref="C182">
    <cfRule type="expression" dxfId="18" priority="24">
      <formula>$Q$178=0</formula>
    </cfRule>
  </conditionalFormatting>
  <conditionalFormatting sqref="C183:G186">
    <cfRule type="expression" dxfId="17" priority="74">
      <formula>SUM($P$183:$P$187)=0</formula>
    </cfRule>
  </conditionalFormatting>
  <conditionalFormatting sqref="C187:E187">
    <cfRule type="expression" dxfId="16" priority="23">
      <formula>SUM($P$183:$P$187)=0</formula>
    </cfRule>
  </conditionalFormatting>
  <conditionalFormatting sqref="F187:G187">
    <cfRule type="expression" dxfId="15" priority="20">
      <formula>$P$187=0</formula>
    </cfRule>
    <cfRule type="expression" dxfId="14" priority="21">
      <formula>AND($P$187=1,MID($F$187,1,1)="{")</formula>
    </cfRule>
  </conditionalFormatting>
  <conditionalFormatting sqref="C139:G167">
    <cfRule type="expression" dxfId="13" priority="18">
      <formula>$Q$29=0</formula>
    </cfRule>
  </conditionalFormatting>
  <conditionalFormatting sqref="C171:G181">
    <cfRule type="expression" dxfId="12" priority="17">
      <formula>$Q$29=0</formula>
    </cfRule>
  </conditionalFormatting>
  <conditionalFormatting sqref="A218:L221">
    <cfRule type="expression" dxfId="11" priority="13">
      <formula>$P$217=1</formula>
    </cfRule>
  </conditionalFormatting>
  <conditionalFormatting sqref="G194:L194">
    <cfRule type="expression" dxfId="10" priority="12">
      <formula>$P$193=1</formula>
    </cfRule>
  </conditionalFormatting>
  <conditionalFormatting sqref="G192:L192">
    <cfRule type="expression" dxfId="9" priority="11">
      <formula>$P$191=1</formula>
    </cfRule>
  </conditionalFormatting>
  <conditionalFormatting sqref="G196:L196">
    <cfRule type="expression" dxfId="8" priority="10">
      <formula>$P$195=1</formula>
    </cfRule>
  </conditionalFormatting>
  <conditionalFormatting sqref="G198:L198">
    <cfRule type="expression" dxfId="7" priority="9">
      <formula>$P$197=1</formula>
    </cfRule>
  </conditionalFormatting>
  <conditionalFormatting sqref="G200:L200">
    <cfRule type="expression" dxfId="6" priority="7">
      <formula>$P$199=1</formula>
    </cfRule>
  </conditionalFormatting>
  <conditionalFormatting sqref="G202:L202">
    <cfRule type="expression" dxfId="5" priority="6">
      <formula>$P$201=1</formula>
    </cfRule>
  </conditionalFormatting>
  <conditionalFormatting sqref="G204:L204">
    <cfRule type="expression" dxfId="4" priority="5">
      <formula>$P$203=1</formula>
    </cfRule>
  </conditionalFormatting>
  <conditionalFormatting sqref="G207:L207">
    <cfRule type="expression" dxfId="3" priority="4">
      <formula>$P$206=1</formula>
    </cfRule>
  </conditionalFormatting>
  <conditionalFormatting sqref="G209:L209">
    <cfRule type="expression" dxfId="2" priority="3">
      <formula>$P$208=1</formula>
    </cfRule>
  </conditionalFormatting>
  <conditionalFormatting sqref="D203:E204 F203">
    <cfRule type="expression" dxfId="1" priority="1">
      <formula>$Q$29=0</formula>
    </cfRule>
  </conditionalFormatting>
  <conditionalFormatting sqref="C16:C17 C21:C26">
    <cfRule type="expression" dxfId="0" priority="224">
      <formula>SUM($P$16:$P$17,$P$21:$P$26)&lt;1</formula>
    </cfRule>
  </conditionalFormatting>
  <pageMargins left="0.47244094488188981" right="0.23622047244094491" top="0.78740157480314965" bottom="0.55118110236220474" header="0.27559055118110237" footer="0.27559055118110237"/>
  <pageSetup orientation="portrait" r:id="rId1"/>
  <headerFooter>
    <oddHeader>&amp;L&amp;G&amp;C&amp;"Arial,Regular"&amp;14New Supplier Self Assessment</oddHeader>
    <oddFooter>&amp;L&amp;"Arial,Regular"&amp;8&amp;K000000Document Number: C7.4.1-2P-2F&amp;C&amp;"Arial,Regular"&amp;8Page &amp;P of &amp;N&amp;R&amp;"Arial,Regular"&amp;8Effective D&amp;K000000ate: January 31, 2023</oddFooter>
  </headerFooter>
  <rowBreaks count="8" manualBreakCount="8">
    <brk id="30" max="16383" man="1"/>
    <brk id="64" max="16383" man="1"/>
    <brk id="81" max="16383" man="1"/>
    <brk id="94" max="16383" man="1"/>
    <brk id="112" max="16383" man="1"/>
    <brk id="136" max="16383" man="1"/>
    <brk id="168" max="16383" man="1"/>
    <brk id="188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Healthcare/Pharmaceutical">
                <anchor moveWithCells="1">
                  <from>
                    <xdr:col>2</xdr:col>
                    <xdr:colOff>45720</xdr:colOff>
                    <xdr:row>6</xdr:row>
                    <xdr:rowOff>7620</xdr:rowOff>
                  </from>
                  <to>
                    <xdr:col>5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Healthcare/Pharmaceutical">
                <anchor moveWithCells="1">
                  <from>
                    <xdr:col>2</xdr:col>
                    <xdr:colOff>45720</xdr:colOff>
                    <xdr:row>9</xdr:row>
                    <xdr:rowOff>7620</xdr:rowOff>
                  </from>
                  <to>
                    <xdr:col>5</xdr:col>
                    <xdr:colOff>350520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Healthcare/Pharmaceutical">
                <anchor moveWithCells="1">
                  <from>
                    <xdr:col>2</xdr:col>
                    <xdr:colOff>45720</xdr:colOff>
                    <xdr:row>10</xdr:row>
                    <xdr:rowOff>7620</xdr:rowOff>
                  </from>
                  <to>
                    <xdr:col>5</xdr:col>
                    <xdr:colOff>342900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 altText="Healthcare/Pharmaceutical">
                <anchor moveWithCells="1">
                  <from>
                    <xdr:col>2</xdr:col>
                    <xdr:colOff>45720</xdr:colOff>
                    <xdr:row>11</xdr:row>
                    <xdr:rowOff>7620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altText="Healthcare/Pharmaceutical">
                <anchor moveWithCells="1">
                  <from>
                    <xdr:col>2</xdr:col>
                    <xdr:colOff>45720</xdr:colOff>
                    <xdr:row>12</xdr:row>
                    <xdr:rowOff>7620</xdr:rowOff>
                  </from>
                  <to>
                    <xdr:col>5</xdr:col>
                    <xdr:colOff>7620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Healthcare/Pharmaceutical">
                <anchor moveWithCells="1">
                  <from>
                    <xdr:col>2</xdr:col>
                    <xdr:colOff>60960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15</xdr:row>
                    <xdr:rowOff>7620</xdr:rowOff>
                  </from>
                  <to>
                    <xdr:col>5</xdr:col>
                    <xdr:colOff>350520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16</xdr:row>
                    <xdr:rowOff>7620</xdr:rowOff>
                  </from>
                  <to>
                    <xdr:col>5</xdr:col>
                    <xdr:colOff>350520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20</xdr:row>
                    <xdr:rowOff>7620</xdr:rowOff>
                  </from>
                  <to>
                    <xdr:col>5</xdr:col>
                    <xdr:colOff>350520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24</xdr:row>
                    <xdr:rowOff>7620</xdr:rowOff>
                  </from>
                  <to>
                    <xdr:col>5</xdr:col>
                    <xdr:colOff>342900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25</xdr:row>
                    <xdr:rowOff>7620</xdr:rowOff>
                  </from>
                  <to>
                    <xdr:col>5</xdr:col>
                    <xdr:colOff>350520</xdr:colOff>
                    <xdr:row>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6" name="Check Box 53">
              <controlPr defaultSize="0" autoFill="0" autoLine="0" autoPict="0" altText="Healthcare/Pharmaceutical">
                <anchor moveWithCells="1">
                  <from>
                    <xdr:col>2</xdr:col>
                    <xdr:colOff>60960</xdr:colOff>
                    <xdr:row>14</xdr:row>
                    <xdr:rowOff>7620</xdr:rowOff>
                  </from>
                  <to>
                    <xdr:col>6</xdr:col>
                    <xdr:colOff>723900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7" name="Check Box 58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26</xdr:row>
                    <xdr:rowOff>7620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33</xdr:row>
                    <xdr:rowOff>7620</xdr:rowOff>
                  </from>
                  <to>
                    <xdr:col>5</xdr:col>
                    <xdr:colOff>350520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68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34</xdr:row>
                    <xdr:rowOff>7620</xdr:rowOff>
                  </from>
                  <to>
                    <xdr:col>5</xdr:col>
                    <xdr:colOff>350520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35</xdr:row>
                    <xdr:rowOff>7620</xdr:rowOff>
                  </from>
                  <to>
                    <xdr:col>5</xdr:col>
                    <xdr:colOff>350520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1" name="Check Box 70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36</xdr:row>
                    <xdr:rowOff>7620</xdr:rowOff>
                  </from>
                  <to>
                    <xdr:col>5</xdr:col>
                    <xdr:colOff>350520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2" name="Check Box 72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39</xdr:row>
                    <xdr:rowOff>7620</xdr:rowOff>
                  </from>
                  <to>
                    <xdr:col>5</xdr:col>
                    <xdr:colOff>350520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3" name="Check Box 73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40</xdr:row>
                    <xdr:rowOff>7620</xdr:rowOff>
                  </from>
                  <to>
                    <xdr:col>5</xdr:col>
                    <xdr:colOff>350520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4" name="Check Box 74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41</xdr:row>
                    <xdr:rowOff>7620</xdr:rowOff>
                  </from>
                  <to>
                    <xdr:col>5</xdr:col>
                    <xdr:colOff>350520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5" name="Check Box 75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42</xdr:row>
                    <xdr:rowOff>7620</xdr:rowOff>
                  </from>
                  <to>
                    <xdr:col>5</xdr:col>
                    <xdr:colOff>350520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6" name="Check Box 76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43</xdr:row>
                    <xdr:rowOff>7620</xdr:rowOff>
                  </from>
                  <to>
                    <xdr:col>5</xdr:col>
                    <xdr:colOff>350520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7" name="Check Box 77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44</xdr:row>
                    <xdr:rowOff>7620</xdr:rowOff>
                  </from>
                  <to>
                    <xdr:col>5</xdr:col>
                    <xdr:colOff>350520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8" name="Check Box 86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48</xdr:row>
                    <xdr:rowOff>7620</xdr:rowOff>
                  </from>
                  <to>
                    <xdr:col>5</xdr:col>
                    <xdr:colOff>350520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9" name="Check Box 87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49</xdr:row>
                    <xdr:rowOff>7620</xdr:rowOff>
                  </from>
                  <to>
                    <xdr:col>5</xdr:col>
                    <xdr:colOff>350520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0" name="Check Box 88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50</xdr:row>
                    <xdr:rowOff>7620</xdr:rowOff>
                  </from>
                  <to>
                    <xdr:col>5</xdr:col>
                    <xdr:colOff>350520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1" name="Check Box 8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51</xdr:row>
                    <xdr:rowOff>7620</xdr:rowOff>
                  </from>
                  <to>
                    <xdr:col>5</xdr:col>
                    <xdr:colOff>350520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2" name="Check Box 90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52</xdr:row>
                    <xdr:rowOff>7620</xdr:rowOff>
                  </from>
                  <to>
                    <xdr:col>5</xdr:col>
                    <xdr:colOff>350520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3" name="Check Box 91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53</xdr:row>
                    <xdr:rowOff>7620</xdr:rowOff>
                  </from>
                  <to>
                    <xdr:col>5</xdr:col>
                    <xdr:colOff>350520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4" name="Check Box 92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54</xdr:row>
                    <xdr:rowOff>7620</xdr:rowOff>
                  </from>
                  <to>
                    <xdr:col>5</xdr:col>
                    <xdr:colOff>350520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5" name="Check Box 93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57</xdr:row>
                    <xdr:rowOff>7620</xdr:rowOff>
                  </from>
                  <to>
                    <xdr:col>5</xdr:col>
                    <xdr:colOff>350520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6" name="Check Box 94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58</xdr:row>
                    <xdr:rowOff>7620</xdr:rowOff>
                  </from>
                  <to>
                    <xdr:col>5</xdr:col>
                    <xdr:colOff>350520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7" name="Check Box 96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59</xdr:row>
                    <xdr:rowOff>7620</xdr:rowOff>
                  </from>
                  <to>
                    <xdr:col>5</xdr:col>
                    <xdr:colOff>350520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8" name="Check Box 97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60</xdr:row>
                    <xdr:rowOff>7620</xdr:rowOff>
                  </from>
                  <to>
                    <xdr:col>5</xdr:col>
                    <xdr:colOff>350520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9" name="Check Box 98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61</xdr:row>
                    <xdr:rowOff>7620</xdr:rowOff>
                  </from>
                  <to>
                    <xdr:col>5</xdr:col>
                    <xdr:colOff>350520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0" name="Check Box 9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62</xdr:row>
                    <xdr:rowOff>7620</xdr:rowOff>
                  </from>
                  <to>
                    <xdr:col>5</xdr:col>
                    <xdr:colOff>350520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66</xdr:row>
                    <xdr:rowOff>7620</xdr:rowOff>
                  </from>
                  <to>
                    <xdr:col>5</xdr:col>
                    <xdr:colOff>350520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2" name="Check Box 104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69</xdr:row>
                    <xdr:rowOff>7620</xdr:rowOff>
                  </from>
                  <to>
                    <xdr:col>6</xdr:col>
                    <xdr:colOff>731520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3" name="Check Box 105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67</xdr:row>
                    <xdr:rowOff>7620</xdr:rowOff>
                  </from>
                  <to>
                    <xdr:col>5</xdr:col>
                    <xdr:colOff>350520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4" name="Check Box 106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68</xdr:row>
                    <xdr:rowOff>7620</xdr:rowOff>
                  </from>
                  <to>
                    <xdr:col>5</xdr:col>
                    <xdr:colOff>350520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5" name="Check Box 107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70</xdr:row>
                    <xdr:rowOff>7620</xdr:rowOff>
                  </from>
                  <to>
                    <xdr:col>6</xdr:col>
                    <xdr:colOff>731520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6" name="Check Box 112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77</xdr:row>
                    <xdr:rowOff>7620</xdr:rowOff>
                  </from>
                  <to>
                    <xdr:col>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7" name="Check Box 114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83</xdr:row>
                    <xdr:rowOff>7620</xdr:rowOff>
                  </from>
                  <to>
                    <xdr:col>6</xdr:col>
                    <xdr:colOff>731520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8" name="Check Box 118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100</xdr:row>
                    <xdr:rowOff>7620</xdr:rowOff>
                  </from>
                  <to>
                    <xdr:col>5</xdr:col>
                    <xdr:colOff>7620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9" name="Check Box 11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119</xdr:row>
                    <xdr:rowOff>7620</xdr:rowOff>
                  </from>
                  <to>
                    <xdr:col>5</xdr:col>
                    <xdr:colOff>7620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0" name="Check Box 120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120</xdr:row>
                    <xdr:rowOff>7620</xdr:rowOff>
                  </from>
                  <to>
                    <xdr:col>5</xdr:col>
                    <xdr:colOff>7620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1" name="Check Box 121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121</xdr:row>
                    <xdr:rowOff>7620</xdr:rowOff>
                  </from>
                  <to>
                    <xdr:col>5</xdr:col>
                    <xdr:colOff>7620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2" name="Check Box 122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122</xdr:row>
                    <xdr:rowOff>7620</xdr:rowOff>
                  </from>
                  <to>
                    <xdr:col>5</xdr:col>
                    <xdr:colOff>7620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3" name="Check Box 123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123</xdr:row>
                    <xdr:rowOff>7620</xdr:rowOff>
                  </from>
                  <to>
                    <xdr:col>5</xdr:col>
                    <xdr:colOff>7620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4" name="Check Box 124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124</xdr:row>
                    <xdr:rowOff>7620</xdr:rowOff>
                  </from>
                  <to>
                    <xdr:col>5</xdr:col>
                    <xdr:colOff>7620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5" name="Check Box 126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126</xdr:row>
                    <xdr:rowOff>7620</xdr:rowOff>
                  </from>
                  <to>
                    <xdr:col>5</xdr:col>
                    <xdr:colOff>7620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6" name="Check Box 127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127</xdr:row>
                    <xdr:rowOff>7620</xdr:rowOff>
                  </from>
                  <to>
                    <xdr:col>5</xdr:col>
                    <xdr:colOff>7620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7" name="Check Box 128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128</xdr:row>
                    <xdr:rowOff>7620</xdr:rowOff>
                  </from>
                  <to>
                    <xdr:col>5</xdr:col>
                    <xdr:colOff>7620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8" name="Check Box 12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129</xdr:row>
                    <xdr:rowOff>7620</xdr:rowOff>
                  </from>
                  <to>
                    <xdr:col>5</xdr:col>
                    <xdr:colOff>7620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9" name="Check Box 130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130</xdr:row>
                    <xdr:rowOff>7620</xdr:rowOff>
                  </from>
                  <to>
                    <xdr:col>5</xdr:col>
                    <xdr:colOff>7620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0" name="Check Box 131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131</xdr:row>
                    <xdr:rowOff>7620</xdr:rowOff>
                  </from>
                  <to>
                    <xdr:col>5</xdr:col>
                    <xdr:colOff>7620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1" name="Check Box 136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138</xdr:row>
                    <xdr:rowOff>7620</xdr:rowOff>
                  </from>
                  <to>
                    <xdr:col>5</xdr:col>
                    <xdr:colOff>7620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2" name="Check Box 137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139</xdr:row>
                    <xdr:rowOff>7620</xdr:rowOff>
                  </from>
                  <to>
                    <xdr:col>5</xdr:col>
                    <xdr:colOff>7620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3" name="Check Box 138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140</xdr:row>
                    <xdr:rowOff>7620</xdr:rowOff>
                  </from>
                  <to>
                    <xdr:col>5</xdr:col>
                    <xdr:colOff>7620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4" name="Check Box 13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141</xdr:row>
                    <xdr:rowOff>7620</xdr:rowOff>
                  </from>
                  <to>
                    <xdr:col>5</xdr:col>
                    <xdr:colOff>7620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5" name="Check Box 140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142</xdr:row>
                    <xdr:rowOff>7620</xdr:rowOff>
                  </from>
                  <to>
                    <xdr:col>5</xdr:col>
                    <xdr:colOff>7620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6" name="Check Box 141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143</xdr:row>
                    <xdr:rowOff>7620</xdr:rowOff>
                  </from>
                  <to>
                    <xdr:col>5</xdr:col>
                    <xdr:colOff>7620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7" name="Check Box 142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144</xdr:row>
                    <xdr:rowOff>7620</xdr:rowOff>
                  </from>
                  <to>
                    <xdr:col>5</xdr:col>
                    <xdr:colOff>7620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68" name="Check Box 144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145</xdr:row>
                    <xdr:rowOff>7620</xdr:rowOff>
                  </from>
                  <to>
                    <xdr:col>5</xdr:col>
                    <xdr:colOff>7620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9" name="Check Box 145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146</xdr:row>
                    <xdr:rowOff>7620</xdr:rowOff>
                  </from>
                  <to>
                    <xdr:col>5</xdr:col>
                    <xdr:colOff>7620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0" name="Check Box 146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147</xdr:row>
                    <xdr:rowOff>7620</xdr:rowOff>
                  </from>
                  <to>
                    <xdr:col>5</xdr:col>
                    <xdr:colOff>7620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1" name="Check Box 147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148</xdr:row>
                    <xdr:rowOff>7620</xdr:rowOff>
                  </from>
                  <to>
                    <xdr:col>5</xdr:col>
                    <xdr:colOff>7620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2" name="Check Box 148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149</xdr:row>
                    <xdr:rowOff>7620</xdr:rowOff>
                  </from>
                  <to>
                    <xdr:col>5</xdr:col>
                    <xdr:colOff>7620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3" name="Check Box 14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150</xdr:row>
                    <xdr:rowOff>7620</xdr:rowOff>
                  </from>
                  <to>
                    <xdr:col>5</xdr:col>
                    <xdr:colOff>7620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4" name="Check Box 150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151</xdr:row>
                    <xdr:rowOff>7620</xdr:rowOff>
                  </from>
                  <to>
                    <xdr:col>5</xdr:col>
                    <xdr:colOff>7620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75" name="Check Box 153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152</xdr:row>
                    <xdr:rowOff>7620</xdr:rowOff>
                  </from>
                  <to>
                    <xdr:col>5</xdr:col>
                    <xdr:colOff>7620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76" name="Check Box 154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153</xdr:row>
                    <xdr:rowOff>7620</xdr:rowOff>
                  </from>
                  <to>
                    <xdr:col>5</xdr:col>
                    <xdr:colOff>7620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7" name="Check Box 155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154</xdr:row>
                    <xdr:rowOff>7620</xdr:rowOff>
                  </from>
                  <to>
                    <xdr:col>5</xdr:col>
                    <xdr:colOff>7620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8" name="Check Box 156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155</xdr:row>
                    <xdr:rowOff>7620</xdr:rowOff>
                  </from>
                  <to>
                    <xdr:col>5</xdr:col>
                    <xdr:colOff>7620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9" name="Check Box 157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156</xdr:row>
                    <xdr:rowOff>7620</xdr:rowOff>
                  </from>
                  <to>
                    <xdr:col>5</xdr:col>
                    <xdr:colOff>7620</xdr:colOff>
                    <xdr:row>157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80" name="Check Box 158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157</xdr:row>
                    <xdr:rowOff>7620</xdr:rowOff>
                  </from>
                  <to>
                    <xdr:col>5</xdr:col>
                    <xdr:colOff>7620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1" name="Check Box 15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158</xdr:row>
                    <xdr:rowOff>7620</xdr:rowOff>
                  </from>
                  <to>
                    <xdr:col>5</xdr:col>
                    <xdr:colOff>7620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2" name="Check Box 160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159</xdr:row>
                    <xdr:rowOff>7620</xdr:rowOff>
                  </from>
                  <to>
                    <xdr:col>5</xdr:col>
                    <xdr:colOff>7620</xdr:colOff>
                    <xdr:row>160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3" name="Check Box 161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160</xdr:row>
                    <xdr:rowOff>7620</xdr:rowOff>
                  </from>
                  <to>
                    <xdr:col>5</xdr:col>
                    <xdr:colOff>7620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4" name="Check Box 162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161</xdr:row>
                    <xdr:rowOff>7620</xdr:rowOff>
                  </from>
                  <to>
                    <xdr:col>5</xdr:col>
                    <xdr:colOff>7620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5" name="Check Box 163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162</xdr:row>
                    <xdr:rowOff>7620</xdr:rowOff>
                  </from>
                  <to>
                    <xdr:col>5</xdr:col>
                    <xdr:colOff>7620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6" name="Check Box 164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163</xdr:row>
                    <xdr:rowOff>7620</xdr:rowOff>
                  </from>
                  <to>
                    <xdr:col>5</xdr:col>
                    <xdr:colOff>7620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7" name="Check Box 165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164</xdr:row>
                    <xdr:rowOff>7620</xdr:rowOff>
                  </from>
                  <to>
                    <xdr:col>5</xdr:col>
                    <xdr:colOff>7620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8" name="Check Box 166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165</xdr:row>
                    <xdr:rowOff>7620</xdr:rowOff>
                  </from>
                  <to>
                    <xdr:col>5</xdr:col>
                    <xdr:colOff>7620</xdr:colOff>
                    <xdr:row>165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9" name="Check Box 16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173</xdr:row>
                    <xdr:rowOff>7620</xdr:rowOff>
                  </from>
                  <to>
                    <xdr:col>5</xdr:col>
                    <xdr:colOff>7620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0" name="Check Box 170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174</xdr:row>
                    <xdr:rowOff>7620</xdr:rowOff>
                  </from>
                  <to>
                    <xdr:col>5</xdr:col>
                    <xdr:colOff>7620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1" name="Check Box 171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175</xdr:row>
                    <xdr:rowOff>7620</xdr:rowOff>
                  </from>
                  <to>
                    <xdr:col>5</xdr:col>
                    <xdr:colOff>7620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176</xdr:row>
                    <xdr:rowOff>7620</xdr:rowOff>
                  </from>
                  <to>
                    <xdr:col>5</xdr:col>
                    <xdr:colOff>7620</xdr:colOff>
                    <xdr:row>176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93" name="Check Box 175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178</xdr:row>
                    <xdr:rowOff>7620</xdr:rowOff>
                  </from>
                  <to>
                    <xdr:col>5</xdr:col>
                    <xdr:colOff>7620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94" name="Check Box 176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179</xdr:row>
                    <xdr:rowOff>7620</xdr:rowOff>
                  </from>
                  <to>
                    <xdr:col>5</xdr:col>
                    <xdr:colOff>7620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95" name="Check Box 177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180</xdr:row>
                    <xdr:rowOff>7620</xdr:rowOff>
                  </from>
                  <to>
                    <xdr:col>5</xdr:col>
                    <xdr:colOff>7620</xdr:colOff>
                    <xdr:row>180</xdr:row>
                    <xdr:rowOff>883920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6" name="Check Box 17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181</xdr:row>
                    <xdr:rowOff>7620</xdr:rowOff>
                  </from>
                  <to>
                    <xdr:col>6</xdr:col>
                    <xdr:colOff>731520</xdr:colOff>
                    <xdr:row>181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182</xdr:row>
                    <xdr:rowOff>7620</xdr:rowOff>
                  </from>
                  <to>
                    <xdr:col>5</xdr:col>
                    <xdr:colOff>7620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183</xdr:row>
                    <xdr:rowOff>7620</xdr:rowOff>
                  </from>
                  <to>
                    <xdr:col>5</xdr:col>
                    <xdr:colOff>7620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184</xdr:row>
                    <xdr:rowOff>7620</xdr:rowOff>
                  </from>
                  <to>
                    <xdr:col>5</xdr:col>
                    <xdr:colOff>7620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00" name="Check Box 184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185</xdr:row>
                    <xdr:rowOff>7620</xdr:rowOff>
                  </from>
                  <to>
                    <xdr:col>5</xdr:col>
                    <xdr:colOff>7620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01" name="Check Box 185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186</xdr:row>
                    <xdr:rowOff>7620</xdr:rowOff>
                  </from>
                  <to>
                    <xdr:col>5</xdr:col>
                    <xdr:colOff>7620</xdr:colOff>
                    <xdr:row>186</xdr:row>
                    <xdr:rowOff>1249680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02" name="Check Box 186">
              <controlPr defaultSize="0" autoFill="0" autoLine="0" autoPict="0" altText="Healthcare/Pharmaceutical">
                <anchor moveWithCells="1">
                  <from>
                    <xdr:col>1</xdr:col>
                    <xdr:colOff>68580</xdr:colOff>
                    <xdr:row>216</xdr:row>
                    <xdr:rowOff>7620</xdr:rowOff>
                  </from>
                  <to>
                    <xdr:col>4</xdr:col>
                    <xdr:colOff>7620</xdr:colOff>
                    <xdr:row>217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03" name="Check Box 188">
              <controlPr defaultSize="0" autoFill="0" autoLine="0" autoPict="0" altText="Healthcare/Pharmaceutical">
                <anchor moveWithCells="1">
                  <from>
                    <xdr:col>6</xdr:col>
                    <xdr:colOff>76200</xdr:colOff>
                    <xdr:row>192</xdr:row>
                    <xdr:rowOff>7620</xdr:rowOff>
                  </from>
                  <to>
                    <xdr:col>11</xdr:col>
                    <xdr:colOff>441960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04" name="Check Box 189">
              <controlPr defaultSize="0" autoFill="0" autoLine="0" autoPict="0" altText="Healthcare/Pharmaceutical">
                <anchor moveWithCells="1">
                  <from>
                    <xdr:col>6</xdr:col>
                    <xdr:colOff>76200</xdr:colOff>
                    <xdr:row>190</xdr:row>
                    <xdr:rowOff>7620</xdr:rowOff>
                  </from>
                  <to>
                    <xdr:col>11</xdr:col>
                    <xdr:colOff>441960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05" name="Check Box 190">
              <controlPr defaultSize="0" autoFill="0" autoLine="0" autoPict="0" altText="Healthcare/Pharmaceutical">
                <anchor moveWithCells="1">
                  <from>
                    <xdr:col>6</xdr:col>
                    <xdr:colOff>76200</xdr:colOff>
                    <xdr:row>194</xdr:row>
                    <xdr:rowOff>7620</xdr:rowOff>
                  </from>
                  <to>
                    <xdr:col>11</xdr:col>
                    <xdr:colOff>441960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06" name="Check Box 191">
              <controlPr defaultSize="0" autoFill="0" autoLine="0" autoPict="0" altText="Healthcare/Pharmaceutical">
                <anchor moveWithCells="1">
                  <from>
                    <xdr:col>6</xdr:col>
                    <xdr:colOff>76200</xdr:colOff>
                    <xdr:row>196</xdr:row>
                    <xdr:rowOff>7620</xdr:rowOff>
                  </from>
                  <to>
                    <xdr:col>11</xdr:col>
                    <xdr:colOff>441960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07" name="Check Box 192">
              <controlPr defaultSize="0" autoFill="0" autoLine="0" autoPict="0" altText="Healthcare/Pharmaceutical">
                <anchor moveWithCells="1">
                  <from>
                    <xdr:col>6</xdr:col>
                    <xdr:colOff>76200</xdr:colOff>
                    <xdr:row>198</xdr:row>
                    <xdr:rowOff>7620</xdr:rowOff>
                  </from>
                  <to>
                    <xdr:col>11</xdr:col>
                    <xdr:colOff>441960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08" name="Check Box 193">
              <controlPr defaultSize="0" autoFill="0" autoLine="0" autoPict="0" altText="Healthcare/Pharmaceutical">
                <anchor moveWithCells="1">
                  <from>
                    <xdr:col>6</xdr:col>
                    <xdr:colOff>76200</xdr:colOff>
                    <xdr:row>200</xdr:row>
                    <xdr:rowOff>7620</xdr:rowOff>
                  </from>
                  <to>
                    <xdr:col>11</xdr:col>
                    <xdr:colOff>441960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09" name="Check Box 194">
              <controlPr defaultSize="0" autoFill="0" autoLine="0" autoPict="0" altText="Healthcare/Pharmaceutical">
                <anchor moveWithCells="1">
                  <from>
                    <xdr:col>6</xdr:col>
                    <xdr:colOff>76200</xdr:colOff>
                    <xdr:row>202</xdr:row>
                    <xdr:rowOff>7620</xdr:rowOff>
                  </from>
                  <to>
                    <xdr:col>11</xdr:col>
                    <xdr:colOff>441960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10" name="Check Box 195">
              <controlPr defaultSize="0" autoFill="0" autoLine="0" autoPict="0" altText="Healthcare/Pharmaceutical">
                <anchor moveWithCells="1">
                  <from>
                    <xdr:col>6</xdr:col>
                    <xdr:colOff>76200</xdr:colOff>
                    <xdr:row>205</xdr:row>
                    <xdr:rowOff>7620</xdr:rowOff>
                  </from>
                  <to>
                    <xdr:col>11</xdr:col>
                    <xdr:colOff>441960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11" name="Check Box 196">
              <controlPr defaultSize="0" autoFill="0" autoLine="0" autoPict="0" altText="Healthcare/Pharmaceutical">
                <anchor moveWithCells="1">
                  <from>
                    <xdr:col>6</xdr:col>
                    <xdr:colOff>76200</xdr:colOff>
                    <xdr:row>207</xdr:row>
                    <xdr:rowOff>7620</xdr:rowOff>
                  </from>
                  <to>
                    <xdr:col>11</xdr:col>
                    <xdr:colOff>441960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12" name="Check Box 198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21</xdr:row>
                    <xdr:rowOff>7620</xdr:rowOff>
                  </from>
                  <to>
                    <xdr:col>5</xdr:col>
                    <xdr:colOff>342900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13" name="Check Box 199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22</xdr:row>
                    <xdr:rowOff>7620</xdr:rowOff>
                  </from>
                  <to>
                    <xdr:col>5</xdr:col>
                    <xdr:colOff>342900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14" name="Check Box 201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23</xdr:row>
                    <xdr:rowOff>7620</xdr:rowOff>
                  </from>
                  <to>
                    <xdr:col>5</xdr:col>
                    <xdr:colOff>342900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15" name="Check Box 202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55</xdr:row>
                    <xdr:rowOff>7620</xdr:rowOff>
                  </from>
                  <to>
                    <xdr:col>5</xdr:col>
                    <xdr:colOff>350520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16" name="Check Box 203">
              <controlPr defaultSize="0" autoFill="0" autoLine="0" autoPict="0" altText="Healthcare/Pharmaceutical">
                <anchor moveWithCells="1">
                  <from>
                    <xdr:col>2</xdr:col>
                    <xdr:colOff>38100</xdr:colOff>
                    <xdr:row>56</xdr:row>
                    <xdr:rowOff>7620</xdr:rowOff>
                  </from>
                  <to>
                    <xdr:col>5</xdr:col>
                    <xdr:colOff>350520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6">
        <x14:dataValidation type="list" allowBlank="1" showInputMessage="1" showErrorMessage="1" xr:uid="{90200DDA-DF1C-43A3-ACA4-E4D16C9E1594}">
          <x14:formula1>
            <xm:f>Customization!$C$2:$C$4</xm:f>
          </x14:formula1>
          <xm:sqref>C115:G116 F8:F9 F18:F20 C87:G87 C90:G90 G9 C85:G85 C106:G106 C110:G111 C173:G173</xm:sqref>
        </x14:dataValidation>
        <x14:dataValidation type="list" showInputMessage="1" showErrorMessage="1" xr:uid="{7CFDC477-8C1D-4ED8-8A83-CE4356FC9E6D}">
          <x14:formula1>
            <xm:f>Customization!$C$14:$C$17</xm:f>
          </x14:formula1>
          <xm:sqref>C28:G28</xm:sqref>
        </x14:dataValidation>
        <x14:dataValidation type="list" errorStyle="information" showInputMessage="1" showErrorMessage="1" errorTitle="Missing information!" error="Please select your rating." xr:uid="{DDC0528E-FBF4-4AE4-B510-415CFCC85C3E}">
          <x14:formula1>
            <xm:f>Customization!$D$14:$D$17</xm:f>
          </x14:formula1>
          <xm:sqref>I28:L28</xm:sqref>
        </x14:dataValidation>
        <x14:dataValidation type="list" showInputMessage="1" showErrorMessage="1" xr:uid="{9E8FD6D7-FD55-42EF-B99A-8F3F23169BBF}">
          <x14:formula1>
            <xm:f>Customization!$C$2:$C$4</xm:f>
          </x14:formula1>
          <xm:sqref>C29:G29</xm:sqref>
        </x14:dataValidation>
        <x14:dataValidation type="list" allowBlank="1" showInputMessage="1" showErrorMessage="1" xr:uid="{9F42F928-46CF-4CE5-8D8D-3A6D87DC502C}">
          <x14:formula1>
            <xm:f>Customization!$C$6:$C$9</xm:f>
          </x14:formula1>
          <xm:sqref>C39:G39 C47:G47 C172:G172 C33:G33 C72:G72 C92:G92 C79:G79 C99:G99 C89:G89 C134:G134 C97:G97 C126:G126 C167:G167 C178:G178</xm:sqref>
        </x14:dataValidation>
        <x14:dataValidation type="list" allowBlank="1" showInputMessage="1" showErrorMessage="1" xr:uid="{BD3BAF5B-E652-4880-9F7C-8192A51D4403}">
          <x14:formula1>
            <xm:f>Customization!$C$22:$C$28</xm:f>
          </x14:formula1>
          <xm:sqref>C38:G38</xm:sqref>
        </x14:dataValidation>
        <x14:dataValidation type="list" allowBlank="1" showInputMessage="1" showErrorMessage="1" xr:uid="{4B2486ED-E7E3-469A-B35D-7BB0E3C31149}">
          <x14:formula1>
            <xm:f>Customization!$D$22:$D$29</xm:f>
          </x14:formula1>
          <xm:sqref>I38:L38</xm:sqref>
        </x14:dataValidation>
        <x14:dataValidation type="list" allowBlank="1" showInputMessage="1" showErrorMessage="1" xr:uid="{8ABEAD58-A9DB-4568-8716-4C7C5321853A}">
          <x14:formula1>
            <xm:f>Customization!$C$32:$C$38</xm:f>
          </x14:formula1>
          <xm:sqref>C46:G46</xm:sqref>
        </x14:dataValidation>
        <x14:dataValidation type="list" allowBlank="1" showInputMessage="1" showErrorMessage="1" xr:uid="{3E9E2877-FC0F-46AC-9EAC-D8D7C5767162}">
          <x14:formula1>
            <xm:f>Customization!$D$32:$D$39</xm:f>
          </x14:formula1>
          <xm:sqref>I46:L46</xm:sqref>
        </x14:dataValidation>
        <x14:dataValidation type="list" allowBlank="1" showInputMessage="1" showErrorMessage="1" xr:uid="{2F3C2B58-B70C-43BB-A538-FEC284C8AAA7}">
          <x14:formula1>
            <xm:f>Customization!$C$42:$C$48</xm:f>
          </x14:formula1>
          <xm:sqref>C48:G48</xm:sqref>
        </x14:dataValidation>
        <x14:dataValidation type="list" allowBlank="1" showInputMessage="1" showErrorMessage="1" xr:uid="{25EBF1E5-908D-4695-BF50-334CAB8075E9}">
          <x14:formula1>
            <xm:f>Customization!$D$42:$D$49</xm:f>
          </x14:formula1>
          <xm:sqref>I48:L48</xm:sqref>
        </x14:dataValidation>
        <x14:dataValidation type="list" allowBlank="1" showInputMessage="1" showErrorMessage="1" xr:uid="{581265F8-1678-45EE-995B-81F5C3F6E70C}">
          <x14:formula1>
            <xm:f>Customization!$C$52:$C$55</xm:f>
          </x14:formula1>
          <xm:sqref>C73:G73</xm:sqref>
        </x14:dataValidation>
        <x14:dataValidation type="list" allowBlank="1" showInputMessage="1" showErrorMessage="1" xr:uid="{4FEC12D3-E696-4E7B-BC07-B44712B507D7}">
          <x14:formula1>
            <xm:f>Customization!$D$52:$D$56</xm:f>
          </x14:formula1>
          <xm:sqref>I73:L73</xm:sqref>
        </x14:dataValidation>
        <x14:dataValidation type="list" allowBlank="1" showInputMessage="1" showErrorMessage="1" xr:uid="{553774C9-D07B-4400-BCC8-CD55ECA75537}">
          <x14:formula1>
            <xm:f>Customization!$C$61:$C$63</xm:f>
          </x14:formula1>
          <xm:sqref>C77:G77</xm:sqref>
        </x14:dataValidation>
        <x14:dataValidation type="list" allowBlank="1" showInputMessage="1" showErrorMessage="1" xr:uid="{F6B5B38D-C0BB-4EB0-8DF9-2738D4ABC8D8}">
          <x14:formula1>
            <xm:f>Customization!$D$61:$D$65</xm:f>
          </x14:formula1>
          <xm:sqref>I77:L77</xm:sqref>
        </x14:dataValidation>
        <x14:dataValidation type="list" allowBlank="1" showInputMessage="1" showErrorMessage="1" xr:uid="{D055A805-654B-462B-8C97-29B6C62FC215}">
          <x14:formula1>
            <xm:f>Customization!$C$71:$C$77</xm:f>
          </x14:formula1>
          <xm:sqref>C80:G80</xm:sqref>
        </x14:dataValidation>
        <x14:dataValidation type="list" allowBlank="1" showInputMessage="1" showErrorMessage="1" xr:uid="{73DAF6E4-391E-41E3-9F68-50D68B4C1151}">
          <x14:formula1>
            <xm:f>Customization!$D$71:$D$78</xm:f>
          </x14:formula1>
          <xm:sqref>I80:L80</xm:sqref>
        </x14:dataValidation>
        <x14:dataValidation type="list" allowBlank="1" showInputMessage="1" showErrorMessage="1" xr:uid="{13DE36EC-DFFB-4C86-825B-3F934D2E882A}">
          <x14:formula1>
            <xm:f>Customization!$C$81:$C$84</xm:f>
          </x14:formula1>
          <xm:sqref>C86:G86</xm:sqref>
        </x14:dataValidation>
        <x14:dataValidation type="list" allowBlank="1" showInputMessage="1" showErrorMessage="1" xr:uid="{BA120CC7-FB39-497A-98B8-C41B6BC41C29}">
          <x14:formula1>
            <xm:f>Customization!$D$81:$D$84</xm:f>
          </x14:formula1>
          <xm:sqref>I86:L86</xm:sqref>
        </x14:dataValidation>
        <x14:dataValidation type="list" allowBlank="1" showInputMessage="1" showErrorMessage="1" xr:uid="{1BAA17EE-07B6-4105-BBCD-0C5479C2F8C7}">
          <x14:formula1>
            <xm:f>Customization!$C$87:$C$92</xm:f>
          </x14:formula1>
          <xm:sqref>C88:G88</xm:sqref>
        </x14:dataValidation>
        <x14:dataValidation type="list" allowBlank="1" showInputMessage="1" showErrorMessage="1" xr:uid="{E3D25AA7-71D2-4D01-8A67-D4C72B598FE7}">
          <x14:formula1>
            <xm:f>Customization!$D$87:$D$89</xm:f>
          </x14:formula1>
          <xm:sqref>I88:L88</xm:sqref>
        </x14:dataValidation>
        <x14:dataValidation type="list" allowBlank="1" showInputMessage="1" showErrorMessage="1" xr:uid="{4640C9B8-D409-434A-AD2A-2E057E9253A0}">
          <x14:formula1>
            <xm:f>Customization!$C$95:$C$98</xm:f>
          </x14:formula1>
          <xm:sqref>C91:G91</xm:sqref>
        </x14:dataValidation>
        <x14:dataValidation type="list" allowBlank="1" showInputMessage="1" showErrorMessage="1" xr:uid="{D5BB1D2A-8133-41E4-86A3-BB782E65A478}">
          <x14:formula1>
            <xm:f>Customization!$D$95:$D$98</xm:f>
          </x14:formula1>
          <xm:sqref>I91:L91</xm:sqref>
        </x14:dataValidation>
        <x14:dataValidation type="list" allowBlank="1" showInputMessage="1" showErrorMessage="1" xr:uid="{4289661F-90B3-4772-9E88-E3BB5A01215A}">
          <x14:formula1>
            <xm:f>Customization!$C$101:$C$105</xm:f>
          </x14:formula1>
          <xm:sqref>C93:G93</xm:sqref>
        </x14:dataValidation>
        <x14:dataValidation type="list" allowBlank="1" showInputMessage="1" showErrorMessage="1" xr:uid="{832282A3-500C-438A-B7AE-420B6DB74A94}">
          <x14:formula1>
            <xm:f>Customization!$D$101:$D$106</xm:f>
          </x14:formula1>
          <xm:sqref>I93:L93</xm:sqref>
        </x14:dataValidation>
        <x14:dataValidation type="list" allowBlank="1" showInputMessage="1" showErrorMessage="1" xr:uid="{24FAEC00-EF4B-4290-9252-33829E534C91}">
          <x14:formula1>
            <xm:f>Customization!$C$111:$C$115</xm:f>
          </x14:formula1>
          <xm:sqref>C98:G98</xm:sqref>
        </x14:dataValidation>
        <x14:dataValidation type="list" allowBlank="1" showInputMessage="1" showErrorMessage="1" xr:uid="{59DD8A04-1484-49E7-98E7-47ED4A211498}">
          <x14:formula1>
            <xm:f>Customization!$D$111:$D$116</xm:f>
          </x14:formula1>
          <xm:sqref>I98:L98</xm:sqref>
        </x14:dataValidation>
        <x14:dataValidation type="list" allowBlank="1" showInputMessage="1" showErrorMessage="1" xr:uid="{5DDF7BED-F196-44E5-98A4-C42FC94E9FC2}">
          <x14:formula1>
            <xm:f>Customization!$C$119:$C$124</xm:f>
          </x14:formula1>
          <xm:sqref>C100:G100</xm:sqref>
        </x14:dataValidation>
        <x14:dataValidation type="list" allowBlank="1" showInputMessage="1" showErrorMessage="1" xr:uid="{D17D484A-2288-4319-8470-316EB9FF4DA6}">
          <x14:formula1>
            <xm:f>Customization!$D$119:$D$125</xm:f>
          </x14:formula1>
          <xm:sqref>I100:L100</xm:sqref>
        </x14:dataValidation>
        <x14:dataValidation type="list" allowBlank="1" showInputMessage="1" showErrorMessage="1" xr:uid="{4077A8E1-539F-4815-BA36-92C47E374361}">
          <x14:formula1>
            <xm:f>Customization!$C$130:$C$132</xm:f>
          </x14:formula1>
          <xm:sqref>C105:G105</xm:sqref>
        </x14:dataValidation>
        <x14:dataValidation type="list" allowBlank="1" showInputMessage="1" showErrorMessage="1" xr:uid="{E1C4DA69-F33E-4287-931F-F0F495128FF4}">
          <x14:formula1>
            <xm:f>Customization!$C$137:$C$140</xm:f>
          </x14:formula1>
          <xm:sqref>C133:G133</xm:sqref>
        </x14:dataValidation>
        <x14:dataValidation type="list" allowBlank="1" showInputMessage="1" showErrorMessage="1" xr:uid="{A6E4DB27-3C72-4EFC-B74F-C15461EDD5D8}">
          <x14:formula1>
            <xm:f>Customization!$D$137:$D$141</xm:f>
          </x14:formula1>
          <xm:sqref>I133:L133</xm:sqref>
        </x14:dataValidation>
        <x14:dataValidation type="list" allowBlank="1" showInputMessage="1" showErrorMessage="1" xr:uid="{87EF0753-5D0A-4712-95FF-357F3532C853}">
          <x14:formula1>
            <xm:f>Customization!$C$144:$C$147</xm:f>
          </x14:formula1>
          <xm:sqref>C135:G135</xm:sqref>
        </x14:dataValidation>
        <x14:dataValidation type="list" allowBlank="1" showInputMessage="1" showErrorMessage="1" xr:uid="{E8C35F18-DE4E-4757-8DFE-4C360996F417}">
          <x14:formula1>
            <xm:f>Customization!$D$144:$D$148</xm:f>
          </x14:formula1>
          <xm:sqref>I135:L135</xm:sqref>
        </x14:dataValidation>
        <x14:dataValidation type="list" allowBlank="1" showInputMessage="1" showErrorMessage="1" xr:uid="{A689E17B-92C3-4B52-B93B-945365C3F840}">
          <x14:formula1>
            <xm:f>Customization!$C$151:$C$154</xm:f>
          </x14:formula1>
          <xm:sqref>C171:G171</xm:sqref>
        </x14:dataValidation>
        <x14:dataValidation type="list" allowBlank="1" showInputMessage="1" showErrorMessage="1" xr:uid="{CE8D520D-C557-469D-9A41-77A6621CB70E}">
          <x14:formula1>
            <xm:f>Customization!$D$151:$D$155</xm:f>
          </x14:formula1>
          <xm:sqref>I171:L171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D155"/>
  <sheetViews>
    <sheetView view="pageLayout" zoomScale="85" zoomScaleNormal="100" zoomScalePageLayoutView="85" workbookViewId="0"/>
  </sheetViews>
  <sheetFormatPr defaultColWidth="11.44140625" defaultRowHeight="13.2" x14ac:dyDescent="0.25"/>
  <cols>
    <col min="1" max="1" width="11.44140625" style="3"/>
    <col min="2" max="2" width="21.5546875" style="3" bestFit="1" customWidth="1"/>
    <col min="3" max="3" width="63.5546875" style="3" customWidth="1"/>
    <col min="4" max="4" width="60.5546875" style="3" bestFit="1" customWidth="1"/>
    <col min="5" max="16384" width="11.44140625" style="3"/>
  </cols>
  <sheetData>
    <row r="1" spans="1:4" ht="13.8" thickBot="1" x14ac:dyDescent="0.3">
      <c r="A1" s="31" t="s">
        <v>70</v>
      </c>
    </row>
    <row r="2" spans="1:4" x14ac:dyDescent="0.25">
      <c r="B2" s="1" t="s">
        <v>15</v>
      </c>
      <c r="C2" s="2" t="s">
        <v>19</v>
      </c>
    </row>
    <row r="3" spans="1:4" x14ac:dyDescent="0.25">
      <c r="B3" s="4"/>
      <c r="C3" s="5" t="s">
        <v>13</v>
      </c>
    </row>
    <row r="4" spans="1:4" ht="13.8" thickBot="1" x14ac:dyDescent="0.3">
      <c r="B4" s="6"/>
      <c r="C4" s="7" t="s">
        <v>14</v>
      </c>
    </row>
    <row r="5" spans="1:4" ht="13.8" thickBot="1" x14ac:dyDescent="0.3"/>
    <row r="6" spans="1:4" x14ac:dyDescent="0.25">
      <c r="B6" s="1" t="s">
        <v>16</v>
      </c>
      <c r="C6" s="2" t="s">
        <v>19</v>
      </c>
    </row>
    <row r="7" spans="1:4" x14ac:dyDescent="0.25">
      <c r="B7" s="4"/>
      <c r="C7" s="5" t="s">
        <v>13</v>
      </c>
    </row>
    <row r="8" spans="1:4" x14ac:dyDescent="0.25">
      <c r="B8" s="4"/>
      <c r="C8" s="5" t="s">
        <v>14</v>
      </c>
    </row>
    <row r="9" spans="1:4" ht="13.8" thickBot="1" x14ac:dyDescent="0.3">
      <c r="B9" s="6"/>
      <c r="C9" s="7" t="s">
        <v>17</v>
      </c>
    </row>
    <row r="10" spans="1:4" x14ac:dyDescent="0.25">
      <c r="B10" s="14"/>
      <c r="C10" s="14"/>
    </row>
    <row r="11" spans="1:4" x14ac:dyDescent="0.25">
      <c r="B11" s="14"/>
      <c r="C11" s="14"/>
    </row>
    <row r="12" spans="1:4" x14ac:dyDescent="0.25">
      <c r="A12" s="31" t="s">
        <v>71</v>
      </c>
    </row>
    <row r="13" spans="1:4" ht="13.8" thickBot="1" x14ac:dyDescent="0.3">
      <c r="C13" s="3" t="s">
        <v>21</v>
      </c>
      <c r="D13" s="3" t="s">
        <v>20</v>
      </c>
    </row>
    <row r="14" spans="1:4" ht="79.2" x14ac:dyDescent="0.25">
      <c r="B14" s="32" t="s">
        <v>69</v>
      </c>
      <c r="C14" s="9" t="s">
        <v>45</v>
      </c>
      <c r="D14" s="9" t="s">
        <v>46</v>
      </c>
    </row>
    <row r="15" spans="1:4" ht="26.4" x14ac:dyDescent="0.25">
      <c r="B15" s="10"/>
      <c r="C15" s="11" t="s">
        <v>292</v>
      </c>
      <c r="D15" s="11" t="s">
        <v>292</v>
      </c>
    </row>
    <row r="16" spans="1:4" ht="26.4" x14ac:dyDescent="0.25">
      <c r="B16" s="10"/>
      <c r="C16" s="11" t="s">
        <v>293</v>
      </c>
      <c r="D16" s="11" t="s">
        <v>293</v>
      </c>
    </row>
    <row r="17" spans="1:4" ht="27" thickBot="1" x14ac:dyDescent="0.3">
      <c r="B17" s="12"/>
      <c r="C17" s="13" t="s">
        <v>294</v>
      </c>
      <c r="D17" s="13" t="s">
        <v>294</v>
      </c>
    </row>
    <row r="20" spans="1:4" x14ac:dyDescent="0.25">
      <c r="A20" s="31" t="s">
        <v>84</v>
      </c>
    </row>
    <row r="21" spans="1:4" ht="13.8" thickBot="1" x14ac:dyDescent="0.3">
      <c r="C21" s="3" t="s">
        <v>21</v>
      </c>
      <c r="D21" s="3" t="s">
        <v>20</v>
      </c>
    </row>
    <row r="22" spans="1:4" ht="39.6" x14ac:dyDescent="0.25">
      <c r="B22" s="8" t="s">
        <v>80</v>
      </c>
      <c r="C22" s="9" t="s">
        <v>18</v>
      </c>
      <c r="D22" s="9" t="s">
        <v>22</v>
      </c>
    </row>
    <row r="23" spans="1:4" x14ac:dyDescent="0.25">
      <c r="B23" s="10"/>
      <c r="C23" s="11" t="s">
        <v>30</v>
      </c>
      <c r="D23" s="11" t="s">
        <v>86</v>
      </c>
    </row>
    <row r="24" spans="1:4" x14ac:dyDescent="0.25">
      <c r="B24" s="10"/>
      <c r="C24" s="11" t="s">
        <v>81</v>
      </c>
      <c r="D24" s="11" t="s">
        <v>25</v>
      </c>
    </row>
    <row r="25" spans="1:4" x14ac:dyDescent="0.25">
      <c r="B25" s="10"/>
      <c r="C25" s="11" t="s">
        <v>26</v>
      </c>
      <c r="D25" s="11" t="s">
        <v>83</v>
      </c>
    </row>
    <row r="26" spans="1:4" x14ac:dyDescent="0.25">
      <c r="B26" s="10"/>
      <c r="C26" s="11" t="s">
        <v>82</v>
      </c>
      <c r="D26" s="11" t="s">
        <v>26</v>
      </c>
    </row>
    <row r="27" spans="1:4" x14ac:dyDescent="0.25">
      <c r="B27" s="10"/>
      <c r="C27" s="11" t="s">
        <v>27</v>
      </c>
      <c r="D27" s="11" t="s">
        <v>82</v>
      </c>
    </row>
    <row r="28" spans="1:4" ht="26.4" x14ac:dyDescent="0.25">
      <c r="B28" s="10"/>
      <c r="C28" s="11" t="s">
        <v>34</v>
      </c>
      <c r="D28" s="11" t="s">
        <v>27</v>
      </c>
    </row>
    <row r="29" spans="1:4" ht="13.8" thickBot="1" x14ac:dyDescent="0.3">
      <c r="B29" s="12"/>
      <c r="C29" s="13"/>
      <c r="D29" s="13" t="s">
        <v>28</v>
      </c>
    </row>
    <row r="30" spans="1:4" x14ac:dyDescent="0.25">
      <c r="B30" s="14"/>
      <c r="C30" s="14"/>
      <c r="D30" s="14"/>
    </row>
    <row r="31" spans="1:4" ht="13.8" thickBot="1" x14ac:dyDescent="0.3">
      <c r="C31" s="3" t="s">
        <v>21</v>
      </c>
      <c r="D31" s="3" t="s">
        <v>20</v>
      </c>
    </row>
    <row r="32" spans="1:4" ht="39.6" x14ac:dyDescent="0.25">
      <c r="B32" s="15" t="s">
        <v>93</v>
      </c>
      <c r="C32" s="16" t="s">
        <v>23</v>
      </c>
      <c r="D32" s="17" t="s">
        <v>24</v>
      </c>
    </row>
    <row r="33" spans="2:4" x14ac:dyDescent="0.25">
      <c r="B33" s="18"/>
      <c r="C33" s="19" t="s">
        <v>31</v>
      </c>
      <c r="D33" s="11" t="s">
        <v>86</v>
      </c>
    </row>
    <row r="34" spans="2:4" x14ac:dyDescent="0.25">
      <c r="B34" s="18"/>
      <c r="C34" s="19" t="s">
        <v>288</v>
      </c>
      <c r="D34" s="20" t="s">
        <v>31</v>
      </c>
    </row>
    <row r="35" spans="2:4" x14ac:dyDescent="0.25">
      <c r="B35" s="18"/>
      <c r="C35" s="19" t="s">
        <v>32</v>
      </c>
      <c r="D35" s="20" t="s">
        <v>288</v>
      </c>
    </row>
    <row r="36" spans="2:4" x14ac:dyDescent="0.25">
      <c r="B36" s="18"/>
      <c r="C36" s="19" t="s">
        <v>289</v>
      </c>
      <c r="D36" s="20" t="s">
        <v>32</v>
      </c>
    </row>
    <row r="37" spans="2:4" x14ac:dyDescent="0.25">
      <c r="B37" s="18"/>
      <c r="C37" s="19" t="s">
        <v>33</v>
      </c>
      <c r="D37" s="20" t="s">
        <v>289</v>
      </c>
    </row>
    <row r="38" spans="2:4" ht="26.4" x14ac:dyDescent="0.25">
      <c r="B38" s="18"/>
      <c r="C38" s="19" t="s">
        <v>44</v>
      </c>
      <c r="D38" s="20" t="s">
        <v>33</v>
      </c>
    </row>
    <row r="39" spans="2:4" ht="27" thickBot="1" x14ac:dyDescent="0.3">
      <c r="B39" s="21"/>
      <c r="C39" s="22"/>
      <c r="D39" s="23" t="s">
        <v>44</v>
      </c>
    </row>
    <row r="41" spans="2:4" ht="13.8" thickBot="1" x14ac:dyDescent="0.3">
      <c r="C41" s="3" t="s">
        <v>21</v>
      </c>
      <c r="D41" s="3" t="s">
        <v>20</v>
      </c>
    </row>
    <row r="42" spans="2:4" ht="39.6" x14ac:dyDescent="0.25">
      <c r="B42" s="15" t="s">
        <v>96</v>
      </c>
      <c r="C42" s="16" t="s">
        <v>35</v>
      </c>
      <c r="D42" s="17" t="s">
        <v>36</v>
      </c>
    </row>
    <row r="43" spans="2:4" x14ac:dyDescent="0.25">
      <c r="B43" s="81"/>
      <c r="C43" s="19" t="s">
        <v>37</v>
      </c>
      <c r="D43" s="11" t="s">
        <v>86</v>
      </c>
    </row>
    <row r="44" spans="2:4" ht="26.4" x14ac:dyDescent="0.25">
      <c r="B44" s="18"/>
      <c r="C44" s="19" t="s">
        <v>97</v>
      </c>
      <c r="D44" s="20" t="s">
        <v>37</v>
      </c>
    </row>
    <row r="45" spans="2:4" ht="26.4" x14ac:dyDescent="0.25">
      <c r="B45" s="24"/>
      <c r="C45" s="19" t="s">
        <v>38</v>
      </c>
      <c r="D45" s="20" t="s">
        <v>97</v>
      </c>
    </row>
    <row r="46" spans="2:4" ht="26.4" x14ac:dyDescent="0.25">
      <c r="B46" s="18"/>
      <c r="C46" s="19" t="s">
        <v>98</v>
      </c>
      <c r="D46" s="20" t="s">
        <v>38</v>
      </c>
    </row>
    <row r="47" spans="2:4" ht="26.4" x14ac:dyDescent="0.25">
      <c r="B47" s="18"/>
      <c r="C47" s="19" t="s">
        <v>39</v>
      </c>
      <c r="D47" s="20" t="s">
        <v>98</v>
      </c>
    </row>
    <row r="48" spans="2:4" ht="26.4" x14ac:dyDescent="0.25">
      <c r="B48" s="18"/>
      <c r="C48" s="19" t="s">
        <v>40</v>
      </c>
      <c r="D48" s="20" t="s">
        <v>39</v>
      </c>
    </row>
    <row r="49" spans="1:4" ht="27" thickBot="1" x14ac:dyDescent="0.3">
      <c r="B49" s="21"/>
      <c r="C49" s="22"/>
      <c r="D49" s="23" t="s">
        <v>40</v>
      </c>
    </row>
    <row r="50" spans="1:4" x14ac:dyDescent="0.25">
      <c r="B50" s="19"/>
      <c r="C50" s="19"/>
      <c r="D50" s="19"/>
    </row>
    <row r="51" spans="1:4" ht="13.8" thickBot="1" x14ac:dyDescent="0.3">
      <c r="C51" s="3" t="s">
        <v>21</v>
      </c>
      <c r="D51" s="3" t="s">
        <v>20</v>
      </c>
    </row>
    <row r="52" spans="1:4" ht="39.6" x14ac:dyDescent="0.25">
      <c r="B52" s="15" t="s">
        <v>115</v>
      </c>
      <c r="C52" s="16" t="s">
        <v>47</v>
      </c>
      <c r="D52" s="17" t="s">
        <v>48</v>
      </c>
    </row>
    <row r="53" spans="1:4" x14ac:dyDescent="0.25">
      <c r="B53" s="81"/>
      <c r="C53" s="19" t="s">
        <v>51</v>
      </c>
      <c r="D53" s="11" t="s">
        <v>86</v>
      </c>
    </row>
    <row r="54" spans="1:4" x14ac:dyDescent="0.25">
      <c r="B54" s="18"/>
      <c r="C54" s="19" t="s">
        <v>49</v>
      </c>
      <c r="D54" s="20" t="s">
        <v>51</v>
      </c>
    </row>
    <row r="55" spans="1:4" x14ac:dyDescent="0.25">
      <c r="B55" s="18"/>
      <c r="C55" s="19" t="s">
        <v>50</v>
      </c>
      <c r="D55" s="20" t="s">
        <v>49</v>
      </c>
    </row>
    <row r="56" spans="1:4" ht="13.8" thickBot="1" x14ac:dyDescent="0.3">
      <c r="B56" s="21"/>
      <c r="C56" s="22"/>
      <c r="D56" s="23" t="s">
        <v>50</v>
      </c>
    </row>
    <row r="59" spans="1:4" x14ac:dyDescent="0.25">
      <c r="A59" s="31" t="s">
        <v>117</v>
      </c>
    </row>
    <row r="60" spans="1:4" ht="13.8" thickBot="1" x14ac:dyDescent="0.3">
      <c r="C60" s="3" t="s">
        <v>21</v>
      </c>
      <c r="D60" s="3" t="s">
        <v>20</v>
      </c>
    </row>
    <row r="61" spans="1:4" ht="39.6" x14ac:dyDescent="0.25">
      <c r="B61" s="8" t="s">
        <v>116</v>
      </c>
      <c r="C61" s="17" t="s">
        <v>19</v>
      </c>
      <c r="D61" s="17" t="s">
        <v>118</v>
      </c>
    </row>
    <row r="62" spans="1:4" x14ac:dyDescent="0.25">
      <c r="B62" s="10"/>
      <c r="C62" s="11" t="s">
        <v>13</v>
      </c>
      <c r="D62" s="11" t="s">
        <v>119</v>
      </c>
    </row>
    <row r="63" spans="1:4" x14ac:dyDescent="0.25">
      <c r="B63" s="10"/>
      <c r="C63" s="11" t="s">
        <v>14</v>
      </c>
      <c r="D63" s="11" t="s">
        <v>120</v>
      </c>
    </row>
    <row r="64" spans="1:4" x14ac:dyDescent="0.25">
      <c r="B64" s="10"/>
      <c r="C64" s="11"/>
      <c r="D64" s="11" t="s">
        <v>121</v>
      </c>
    </row>
    <row r="65" spans="2:4" x14ac:dyDescent="0.25">
      <c r="B65" s="10"/>
      <c r="C65" s="11"/>
      <c r="D65" s="11" t="s">
        <v>122</v>
      </c>
    </row>
    <row r="66" spans="2:4" x14ac:dyDescent="0.25">
      <c r="B66" s="10"/>
      <c r="C66" s="11"/>
      <c r="D66" s="11"/>
    </row>
    <row r="67" spans="2:4" x14ac:dyDescent="0.25">
      <c r="B67" s="10"/>
      <c r="C67" s="11"/>
      <c r="D67" s="11"/>
    </row>
    <row r="68" spans="2:4" ht="13.8" thickBot="1" x14ac:dyDescent="0.3">
      <c r="B68" s="12"/>
      <c r="C68" s="13"/>
      <c r="D68" s="13"/>
    </row>
    <row r="70" spans="2:4" ht="13.8" thickBot="1" x14ac:dyDescent="0.3">
      <c r="C70" s="3" t="s">
        <v>21</v>
      </c>
      <c r="D70" s="3" t="s">
        <v>20</v>
      </c>
    </row>
    <row r="71" spans="2:4" ht="39.6" x14ac:dyDescent="0.25">
      <c r="B71" s="15" t="s">
        <v>128</v>
      </c>
      <c r="C71" s="16" t="s">
        <v>41</v>
      </c>
      <c r="D71" s="17" t="s">
        <v>42</v>
      </c>
    </row>
    <row r="72" spans="2:4" x14ac:dyDescent="0.25">
      <c r="B72" s="81"/>
      <c r="C72" s="19" t="s">
        <v>43</v>
      </c>
      <c r="D72" s="11" t="s">
        <v>86</v>
      </c>
    </row>
    <row r="73" spans="2:4" x14ac:dyDescent="0.25">
      <c r="B73" s="18"/>
      <c r="C73" s="19" t="s">
        <v>136</v>
      </c>
      <c r="D73" s="20" t="s">
        <v>43</v>
      </c>
    </row>
    <row r="74" spans="2:4" x14ac:dyDescent="0.25">
      <c r="B74" s="24"/>
      <c r="C74" s="19" t="s">
        <v>301</v>
      </c>
      <c r="D74" s="20" t="s">
        <v>136</v>
      </c>
    </row>
    <row r="75" spans="2:4" ht="26.4" x14ac:dyDescent="0.25">
      <c r="B75" s="18"/>
      <c r="C75" s="19" t="s">
        <v>302</v>
      </c>
      <c r="D75" s="20" t="s">
        <v>301</v>
      </c>
    </row>
    <row r="76" spans="2:4" ht="26.4" x14ac:dyDescent="0.25">
      <c r="B76" s="18"/>
      <c r="C76" s="19" t="s">
        <v>303</v>
      </c>
      <c r="D76" s="20" t="s">
        <v>302</v>
      </c>
    </row>
    <row r="77" spans="2:4" ht="26.4" x14ac:dyDescent="0.25">
      <c r="B77" s="18"/>
      <c r="C77" s="19" t="s">
        <v>304</v>
      </c>
      <c r="D77" s="20" t="s">
        <v>303</v>
      </c>
    </row>
    <row r="78" spans="2:4" ht="27" thickBot="1" x14ac:dyDescent="0.3">
      <c r="B78" s="21"/>
      <c r="C78" s="22"/>
      <c r="D78" s="23" t="s">
        <v>304</v>
      </c>
    </row>
    <row r="80" spans="2:4" ht="13.8" thickBot="1" x14ac:dyDescent="0.3">
      <c r="C80" s="3" t="s">
        <v>21</v>
      </c>
      <c r="D80" s="3" t="s">
        <v>20</v>
      </c>
    </row>
    <row r="81" spans="2:4" ht="39.6" x14ac:dyDescent="0.25">
      <c r="B81" s="15" t="s">
        <v>133</v>
      </c>
      <c r="C81" s="16" t="s">
        <v>134</v>
      </c>
      <c r="D81" s="17" t="s">
        <v>135</v>
      </c>
    </row>
    <row r="82" spans="2:4" x14ac:dyDescent="0.25">
      <c r="B82" s="18"/>
      <c r="C82" s="19" t="s">
        <v>305</v>
      </c>
      <c r="D82" s="20" t="s">
        <v>305</v>
      </c>
    </row>
    <row r="83" spans="2:4" x14ac:dyDescent="0.25">
      <c r="B83" s="24"/>
      <c r="C83" s="19" t="s">
        <v>306</v>
      </c>
      <c r="D83" s="20" t="s">
        <v>306</v>
      </c>
    </row>
    <row r="84" spans="2:4" ht="27" thickBot="1" x14ac:dyDescent="0.3">
      <c r="B84" s="21"/>
      <c r="C84" s="22" t="s">
        <v>307</v>
      </c>
      <c r="D84" s="23" t="s">
        <v>307</v>
      </c>
    </row>
    <row r="86" spans="2:4" ht="13.8" thickBot="1" x14ac:dyDescent="0.3">
      <c r="C86" s="3" t="s">
        <v>21</v>
      </c>
      <c r="D86" s="3" t="s">
        <v>20</v>
      </c>
    </row>
    <row r="87" spans="2:4" ht="52.8" x14ac:dyDescent="0.25">
      <c r="B87" s="15" t="s">
        <v>138</v>
      </c>
      <c r="C87" s="16" t="s">
        <v>139</v>
      </c>
      <c r="D87" s="17" t="s">
        <v>143</v>
      </c>
    </row>
    <row r="88" spans="2:4" x14ac:dyDescent="0.25">
      <c r="B88" s="18"/>
      <c r="C88" s="19" t="s">
        <v>308</v>
      </c>
      <c r="D88" s="20" t="s">
        <v>141</v>
      </c>
    </row>
    <row r="89" spans="2:4" x14ac:dyDescent="0.25">
      <c r="B89" s="18"/>
      <c r="C89" s="19" t="s">
        <v>309</v>
      </c>
      <c r="D89" s="20" t="s">
        <v>142</v>
      </c>
    </row>
    <row r="90" spans="2:4" ht="26.4" x14ac:dyDescent="0.25">
      <c r="B90" s="18"/>
      <c r="C90" s="19" t="s">
        <v>310</v>
      </c>
      <c r="D90" s="20"/>
    </row>
    <row r="91" spans="2:4" ht="26.4" x14ac:dyDescent="0.25">
      <c r="B91" s="24"/>
      <c r="C91" s="19" t="s">
        <v>311</v>
      </c>
      <c r="D91" s="20"/>
    </row>
    <row r="92" spans="2:4" ht="27" thickBot="1" x14ac:dyDescent="0.3">
      <c r="B92" s="21"/>
      <c r="C92" s="22" t="s">
        <v>140</v>
      </c>
      <c r="D92" s="23"/>
    </row>
    <row r="94" spans="2:4" ht="13.8" thickBot="1" x14ac:dyDescent="0.3">
      <c r="C94" s="3" t="s">
        <v>21</v>
      </c>
      <c r="D94" s="3" t="s">
        <v>20</v>
      </c>
    </row>
    <row r="95" spans="2:4" ht="92.4" x14ac:dyDescent="0.25">
      <c r="B95" s="15" t="s">
        <v>146</v>
      </c>
      <c r="C95" s="16" t="s">
        <v>147</v>
      </c>
      <c r="D95" s="17" t="s">
        <v>151</v>
      </c>
    </row>
    <row r="96" spans="2:4" x14ac:dyDescent="0.25">
      <c r="B96" s="18"/>
      <c r="C96" s="19" t="s">
        <v>148</v>
      </c>
      <c r="D96" s="20" t="s">
        <v>148</v>
      </c>
    </row>
    <row r="97" spans="1:4" x14ac:dyDescent="0.25">
      <c r="B97" s="24"/>
      <c r="C97" s="19" t="s">
        <v>149</v>
      </c>
      <c r="D97" s="20" t="s">
        <v>149</v>
      </c>
    </row>
    <row r="98" spans="1:4" ht="13.8" thickBot="1" x14ac:dyDescent="0.3">
      <c r="B98" s="21"/>
      <c r="C98" s="22" t="s">
        <v>150</v>
      </c>
      <c r="D98" s="23" t="s">
        <v>150</v>
      </c>
    </row>
    <row r="100" spans="1:4" ht="13.8" thickBot="1" x14ac:dyDescent="0.3">
      <c r="C100" s="3" t="s">
        <v>21</v>
      </c>
      <c r="D100" s="3" t="s">
        <v>20</v>
      </c>
    </row>
    <row r="101" spans="1:4" ht="39.6" x14ac:dyDescent="0.25">
      <c r="B101" s="15" t="s">
        <v>153</v>
      </c>
      <c r="C101" s="16" t="s">
        <v>154</v>
      </c>
      <c r="D101" s="17" t="s">
        <v>159</v>
      </c>
    </row>
    <row r="102" spans="1:4" x14ac:dyDescent="0.25">
      <c r="B102" s="81"/>
      <c r="C102" s="19" t="s">
        <v>155</v>
      </c>
      <c r="D102" s="11" t="s">
        <v>86</v>
      </c>
    </row>
    <row r="103" spans="1:4" x14ac:dyDescent="0.25">
      <c r="B103" s="18"/>
      <c r="C103" s="19" t="s">
        <v>156</v>
      </c>
      <c r="D103" s="20" t="s">
        <v>155</v>
      </c>
    </row>
    <row r="104" spans="1:4" x14ac:dyDescent="0.25">
      <c r="B104" s="18"/>
      <c r="C104" s="19" t="s">
        <v>157</v>
      </c>
      <c r="D104" s="20" t="s">
        <v>156</v>
      </c>
    </row>
    <row r="105" spans="1:4" x14ac:dyDescent="0.25">
      <c r="B105" s="24"/>
      <c r="C105" s="19" t="s">
        <v>158</v>
      </c>
      <c r="D105" s="20" t="s">
        <v>157</v>
      </c>
    </row>
    <row r="106" spans="1:4" ht="13.8" thickBot="1" x14ac:dyDescent="0.3">
      <c r="B106" s="21"/>
      <c r="C106" s="22"/>
      <c r="D106" s="23" t="s">
        <v>158</v>
      </c>
    </row>
    <row r="109" spans="1:4" x14ac:dyDescent="0.25">
      <c r="A109" s="31" t="s">
        <v>163</v>
      </c>
    </row>
    <row r="110" spans="1:4" ht="13.8" thickBot="1" x14ac:dyDescent="0.3">
      <c r="C110" s="3" t="s">
        <v>21</v>
      </c>
      <c r="D110" s="3" t="s">
        <v>20</v>
      </c>
    </row>
    <row r="111" spans="1:4" ht="39.6" x14ac:dyDescent="0.25">
      <c r="B111" s="15" t="s">
        <v>162</v>
      </c>
      <c r="C111" s="16" t="s">
        <v>164</v>
      </c>
      <c r="D111" s="17" t="s">
        <v>169</v>
      </c>
    </row>
    <row r="112" spans="1:4" x14ac:dyDescent="0.25">
      <c r="B112" s="81"/>
      <c r="C112" s="19" t="s">
        <v>165</v>
      </c>
      <c r="D112" s="11" t="s">
        <v>86</v>
      </c>
    </row>
    <row r="113" spans="1:4" ht="26.4" x14ac:dyDescent="0.25">
      <c r="B113" s="18"/>
      <c r="C113" s="19" t="s">
        <v>166</v>
      </c>
      <c r="D113" s="20" t="s">
        <v>165</v>
      </c>
    </row>
    <row r="114" spans="1:4" ht="26.4" x14ac:dyDescent="0.25">
      <c r="B114" s="18"/>
      <c r="C114" s="19" t="s">
        <v>167</v>
      </c>
      <c r="D114" s="20" t="s">
        <v>166</v>
      </c>
    </row>
    <row r="115" spans="1:4" ht="26.4" x14ac:dyDescent="0.25">
      <c r="B115" s="24"/>
      <c r="C115" s="19" t="s">
        <v>168</v>
      </c>
      <c r="D115" s="20" t="s">
        <v>167</v>
      </c>
    </row>
    <row r="116" spans="1:4" ht="27" thickBot="1" x14ac:dyDescent="0.3">
      <c r="B116" s="21"/>
      <c r="C116" s="22"/>
      <c r="D116" s="23" t="s">
        <v>168</v>
      </c>
    </row>
    <row r="118" spans="1:4" ht="13.8" thickBot="1" x14ac:dyDescent="0.3">
      <c r="C118" s="3" t="s">
        <v>21</v>
      </c>
      <c r="D118" s="3" t="s">
        <v>20</v>
      </c>
    </row>
    <row r="119" spans="1:4" ht="52.8" x14ac:dyDescent="0.25">
      <c r="B119" s="15" t="s">
        <v>171</v>
      </c>
      <c r="C119" s="16" t="s">
        <v>172</v>
      </c>
      <c r="D119" s="17" t="s">
        <v>173</v>
      </c>
    </row>
    <row r="120" spans="1:4" x14ac:dyDescent="0.25">
      <c r="B120" s="81"/>
      <c r="C120" s="19" t="s">
        <v>174</v>
      </c>
      <c r="D120" s="11" t="s">
        <v>86</v>
      </c>
    </row>
    <row r="121" spans="1:4" x14ac:dyDescent="0.25">
      <c r="B121" s="18"/>
      <c r="C121" s="19" t="s">
        <v>175</v>
      </c>
      <c r="D121" s="20" t="s">
        <v>174</v>
      </c>
    </row>
    <row r="122" spans="1:4" ht="26.4" x14ac:dyDescent="0.25">
      <c r="B122" s="18"/>
      <c r="C122" s="19" t="s">
        <v>176</v>
      </c>
      <c r="D122" s="20" t="s">
        <v>175</v>
      </c>
    </row>
    <row r="123" spans="1:4" ht="26.4" x14ac:dyDescent="0.25">
      <c r="B123" s="18"/>
      <c r="C123" s="19" t="s">
        <v>177</v>
      </c>
      <c r="D123" s="20" t="s">
        <v>176</v>
      </c>
    </row>
    <row r="124" spans="1:4" ht="26.4" x14ac:dyDescent="0.25">
      <c r="B124" s="24"/>
      <c r="C124" s="19" t="s">
        <v>178</v>
      </c>
      <c r="D124" s="20" t="s">
        <v>177</v>
      </c>
    </row>
    <row r="125" spans="1:4" ht="27" thickBot="1" x14ac:dyDescent="0.3">
      <c r="B125" s="21"/>
      <c r="C125" s="22"/>
      <c r="D125" s="23" t="s">
        <v>178</v>
      </c>
    </row>
    <row r="126" spans="1:4" x14ac:dyDescent="0.25">
      <c r="B126" s="19"/>
      <c r="C126" s="19"/>
      <c r="D126" s="19"/>
    </row>
    <row r="127" spans="1:4" x14ac:dyDescent="0.25">
      <c r="B127" s="19"/>
      <c r="C127" s="19"/>
      <c r="D127" s="19"/>
    </row>
    <row r="128" spans="1:4" x14ac:dyDescent="0.25">
      <c r="A128" s="31" t="s">
        <v>183</v>
      </c>
    </row>
    <row r="129" spans="1:4" ht="13.8" thickBot="1" x14ac:dyDescent="0.3">
      <c r="C129" s="3" t="s">
        <v>21</v>
      </c>
      <c r="D129" s="3" t="s">
        <v>20</v>
      </c>
    </row>
    <row r="130" spans="1:4" ht="39.6" x14ac:dyDescent="0.25">
      <c r="B130" s="15" t="s">
        <v>182</v>
      </c>
      <c r="C130" s="16" t="s">
        <v>19</v>
      </c>
      <c r="D130" s="17"/>
    </row>
    <row r="131" spans="1:4" x14ac:dyDescent="0.25">
      <c r="B131" s="24"/>
      <c r="C131" s="19" t="s">
        <v>184</v>
      </c>
      <c r="D131" s="20"/>
    </row>
    <row r="132" spans="1:4" ht="13.8" thickBot="1" x14ac:dyDescent="0.3">
      <c r="B132" s="21"/>
      <c r="C132" s="22" t="s">
        <v>185</v>
      </c>
      <c r="D132" s="23"/>
    </row>
    <row r="133" spans="1:4" x14ac:dyDescent="0.25">
      <c r="B133" s="19"/>
      <c r="C133" s="19"/>
      <c r="D133" s="19"/>
    </row>
    <row r="134" spans="1:4" x14ac:dyDescent="0.25">
      <c r="B134" s="19"/>
      <c r="C134" s="19"/>
      <c r="D134" s="19"/>
    </row>
    <row r="135" spans="1:4" x14ac:dyDescent="0.25">
      <c r="A135" s="31" t="s">
        <v>211</v>
      </c>
    </row>
    <row r="136" spans="1:4" ht="13.8" thickBot="1" x14ac:dyDescent="0.3">
      <c r="C136" s="3" t="s">
        <v>21</v>
      </c>
      <c r="D136" s="3" t="s">
        <v>20</v>
      </c>
    </row>
    <row r="137" spans="1:4" ht="39.6" x14ac:dyDescent="0.25">
      <c r="B137" s="15" t="s">
        <v>210</v>
      </c>
      <c r="C137" s="16" t="s">
        <v>212</v>
      </c>
      <c r="D137" s="17" t="s">
        <v>213</v>
      </c>
    </row>
    <row r="138" spans="1:4" x14ac:dyDescent="0.25">
      <c r="B138" s="81"/>
      <c r="C138" s="19" t="s">
        <v>214</v>
      </c>
      <c r="D138" s="11" t="s">
        <v>86</v>
      </c>
    </row>
    <row r="139" spans="1:4" x14ac:dyDescent="0.25">
      <c r="B139" s="18"/>
      <c r="C139" s="19" t="s">
        <v>215</v>
      </c>
      <c r="D139" s="20" t="s">
        <v>214</v>
      </c>
    </row>
    <row r="140" spans="1:4" x14ac:dyDescent="0.25">
      <c r="B140" s="24"/>
      <c r="C140" s="19" t="s">
        <v>216</v>
      </c>
      <c r="D140" s="20" t="s">
        <v>215</v>
      </c>
    </row>
    <row r="141" spans="1:4" ht="13.8" thickBot="1" x14ac:dyDescent="0.3">
      <c r="B141" s="21"/>
      <c r="C141" s="22"/>
      <c r="D141" s="23" t="s">
        <v>216</v>
      </c>
    </row>
    <row r="143" spans="1:4" ht="13.8" thickBot="1" x14ac:dyDescent="0.3">
      <c r="C143" s="3" t="s">
        <v>21</v>
      </c>
      <c r="D143" s="3" t="s">
        <v>20</v>
      </c>
    </row>
    <row r="144" spans="1:4" ht="39.6" x14ac:dyDescent="0.25">
      <c r="B144" s="15" t="s">
        <v>218</v>
      </c>
      <c r="C144" s="16" t="s">
        <v>219</v>
      </c>
      <c r="D144" s="17" t="s">
        <v>220</v>
      </c>
    </row>
    <row r="145" spans="2:4" x14ac:dyDescent="0.25">
      <c r="B145" s="81"/>
      <c r="C145" s="19" t="s">
        <v>290</v>
      </c>
      <c r="D145" s="11" t="s">
        <v>86</v>
      </c>
    </row>
    <row r="146" spans="2:4" x14ac:dyDescent="0.25">
      <c r="B146" s="18"/>
      <c r="C146" s="19" t="s">
        <v>321</v>
      </c>
      <c r="D146" s="20" t="s">
        <v>290</v>
      </c>
    </row>
    <row r="147" spans="2:4" x14ac:dyDescent="0.25">
      <c r="B147" s="24"/>
      <c r="C147" s="19" t="s">
        <v>320</v>
      </c>
      <c r="D147" s="20" t="s">
        <v>321</v>
      </c>
    </row>
    <row r="148" spans="2:4" ht="27" thickBot="1" x14ac:dyDescent="0.3">
      <c r="B148" s="21"/>
      <c r="C148" s="22"/>
      <c r="D148" s="23" t="s">
        <v>320</v>
      </c>
    </row>
    <row r="150" spans="2:4" ht="13.8" thickBot="1" x14ac:dyDescent="0.3">
      <c r="C150" s="3" t="s">
        <v>21</v>
      </c>
      <c r="D150" s="3" t="s">
        <v>20</v>
      </c>
    </row>
    <row r="151" spans="2:4" ht="39.6" x14ac:dyDescent="0.25">
      <c r="B151" s="15" t="s">
        <v>259</v>
      </c>
      <c r="C151" s="16" t="s">
        <v>260</v>
      </c>
      <c r="D151" s="17" t="s">
        <v>261</v>
      </c>
    </row>
    <row r="152" spans="2:4" x14ac:dyDescent="0.25">
      <c r="B152" s="81"/>
      <c r="C152" s="19" t="s">
        <v>291</v>
      </c>
      <c r="D152" s="11" t="s">
        <v>86</v>
      </c>
    </row>
    <row r="153" spans="2:4" x14ac:dyDescent="0.25">
      <c r="B153" s="18"/>
      <c r="C153" s="19" t="s">
        <v>322</v>
      </c>
      <c r="D153" s="20" t="s">
        <v>291</v>
      </c>
    </row>
    <row r="154" spans="2:4" x14ac:dyDescent="0.25">
      <c r="B154" s="24"/>
      <c r="C154" s="19" t="s">
        <v>323</v>
      </c>
      <c r="D154" s="20" t="s">
        <v>322</v>
      </c>
    </row>
    <row r="155" spans="2:4" ht="13.8" thickBot="1" x14ac:dyDescent="0.3">
      <c r="B155" s="21"/>
      <c r="C155" s="22"/>
      <c r="D155" s="23" t="s">
        <v>323</v>
      </c>
    </row>
  </sheetData>
  <sheetProtection algorithmName="SHA-512" hashValue="r5PzvGSs9l9zjgKol/p24NpoNPt7ZKU/r6WzeeJMYsCHrayHMXYHUsO0lmalJNvxUFf9VJTxc90L9/U/ACAN+w==" saltValue="qRUpfKQU/bQYSWh661Pxqw==" spinCount="100000" sheet="1" objects="1" scenarios="1"/>
  <pageMargins left="0.7" right="0.7" top="0.78740157499999996" bottom="0.78740157499999996" header="0.3" footer="0.3"/>
  <pageSetup paperSize="9" scale="83" fitToHeight="0" orientation="landscape" r:id="rId1"/>
  <headerFooter>
    <oddHeader>&amp;C&amp;"Arial,Fett"&amp;12New Supplier Self Assessment
&amp;KFF0000DRAFT</oddHeader>
    <oddFooter>&amp;L&amp;"Arial,Standard"&amp;8&amp;KFF0000Document Name: &amp;F&amp;C&amp;"Arial,Standard"&amp;8Page &amp;P of &amp;N&amp;R&amp;"Arial,Standard"&amp;8&amp;KFF0000Effective: Xxxxx. ##, 20##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stomer_x0020_Specific xmlns="08d4a66f-f1b5-4ee3-8751-eaf4aa47b29a">false</Customer_x0020_Specific>
    <Requirement xmlns="08d4a66f-f1b5-4ee3-8751-eaf4aa47b29a">Mandatory</Requirement>
    <Process_x0020_Owner xmlns="08d4a66f-f1b5-4ee3-8751-eaf4aa47b29a">
      <UserInfo>
        <DisplayName>Sarre, Steven</DisplayName>
        <AccountId>14</AccountId>
        <AccountType/>
      </UserInfo>
      <UserInfo>
        <DisplayName>Hoch, Nancy</DisplayName>
        <AccountId>342</AccountId>
        <AccountType/>
      </UserInfo>
      <UserInfo>
        <DisplayName>McBride, Elizabeth</DisplayName>
        <AccountId>37</AccountId>
        <AccountType/>
      </UserInfo>
      <UserInfo>
        <DisplayName>Zhao, Winnie</DisplayName>
        <AccountId>25</AccountId>
        <AccountType/>
      </UserInfo>
      <UserInfo>
        <DisplayName>Black, Eric</DisplayName>
        <AccountId>18</AccountId>
        <AccountType/>
      </UserInfo>
      <UserInfo>
        <DisplayName>Martin, Jason</DisplayName>
        <AccountId>134</AccountId>
        <AccountType/>
      </UserInfo>
      <UserInfo>
        <DisplayName>Godlington, Darrel</DisplayName>
        <AccountId>55</AccountId>
        <AccountType/>
      </UserInfo>
      <UserInfo>
        <DisplayName>Trelle, Frank</DisplayName>
        <AccountId>203</AccountId>
        <AccountType/>
      </UserInfo>
      <UserInfo>
        <DisplayName>Bhandair, Robby</DisplayName>
        <AccountId>76</AccountId>
        <AccountType/>
      </UserInfo>
      <UserInfo>
        <DisplayName>Deng, Michael</DisplayName>
        <AccountId>290</AccountId>
        <AccountType/>
      </UserInfo>
      <UserInfo>
        <DisplayName>Duggan, Mike</DisplayName>
        <AccountId>291</AccountId>
        <AccountType/>
      </UserInfo>
      <UserInfo>
        <DisplayName>Buwalda, Jill</DisplayName>
        <AccountId>298</AccountId>
        <AccountType/>
      </UserInfo>
      <UserInfo>
        <DisplayName>Clark, Jeff</DisplayName>
        <AccountId>16</AccountId>
        <AccountType/>
      </UserInfo>
      <UserInfo>
        <DisplayName>Bailey, Bill</DisplayName>
        <AccountId>292</AccountId>
        <AccountType/>
      </UserInfo>
      <UserInfo>
        <DisplayName>Lohmiller, Dennis</DisplayName>
        <AccountId>13</AccountId>
        <AccountType/>
      </UserInfo>
      <UserInfo>
        <DisplayName>Katz, Norbert</DisplayName>
        <AccountId>26</AccountId>
        <AccountType/>
      </UserInfo>
      <UserInfo>
        <DisplayName>Hoser, Florian</DisplayName>
        <AccountId>82</AccountId>
        <AccountType/>
      </UserInfo>
      <UserInfo>
        <DisplayName>Murphy, Terry</DisplayName>
        <AccountId>54</AccountId>
        <AccountType/>
      </UserInfo>
      <UserInfo>
        <DisplayName>Berz, Michael</DisplayName>
        <AccountId>79</AccountId>
        <AccountType/>
      </UserInfo>
      <UserInfo>
        <DisplayName>Grzalik, Michael</DisplayName>
        <AccountId>277</AccountId>
        <AccountType/>
      </UserInfo>
      <UserInfo>
        <DisplayName>Manmongkoldej, Prasert</DisplayName>
        <AccountId>199</AccountId>
        <AccountType/>
      </UserInfo>
      <UserInfo>
        <DisplayName>Ackermann, Thomas</DisplayName>
        <AccountId>78</AccountId>
        <AccountType/>
      </UserInfo>
      <UserInfo>
        <DisplayName>Harting, Sandra</DisplayName>
        <AccountId>49</AccountId>
        <AccountType/>
      </UserInfo>
      <UserInfo>
        <DisplayName>Scharoll, Will</DisplayName>
        <AccountId>341</AccountId>
        <AccountType/>
      </UserInfo>
      <UserInfo>
        <DisplayName>Herdt, Simon</DisplayName>
        <AccountId>21</AccountId>
        <AccountType/>
      </UserInfo>
      <UserInfo>
        <DisplayName>Jäger, Annette</DisplayName>
        <AccountId>70</AccountId>
        <AccountType/>
      </UserInfo>
      <UserInfo>
        <DisplayName>Biemüller Patric</DisplayName>
        <AccountId>19</AccountId>
        <AccountType/>
      </UserInfo>
      <UserInfo>
        <DisplayName>Leibiger Patrick</DisplayName>
        <AccountId>22</AccountId>
        <AccountType/>
      </UserInfo>
      <UserInfo>
        <DisplayName>Lehmann, Elmar</DisplayName>
        <AccountId>166</AccountId>
        <AccountType/>
      </UserInfo>
      <UserInfo>
        <DisplayName>Pollner, Franz</DisplayName>
        <AccountId>128</AccountId>
        <AccountType/>
      </UserInfo>
      <UserInfo>
        <DisplayName>Chappell, Randy</DisplayName>
        <AccountId>282</AccountId>
        <AccountType/>
      </UserInfo>
      <UserInfo>
        <DisplayName>Ramirez, Raul</DisplayName>
        <AccountId>278</AccountId>
        <AccountType/>
      </UserInfo>
      <UserInfo>
        <DisplayName>Wang, Jim</DisplayName>
        <AccountId>280</AccountId>
        <AccountType/>
      </UserInfo>
      <UserInfo>
        <DisplayName>Hägele, Bernd</DisplayName>
        <AccountId>287</AccountId>
        <AccountType/>
      </UserInfo>
      <UserInfo>
        <DisplayName>Nengel, Jörg</DisplayName>
        <AccountId>24</AccountId>
        <AccountType/>
      </UserInfo>
      <UserInfo>
        <DisplayName>Heyer, Timmy</DisplayName>
        <AccountId>129</AccountId>
        <AccountType/>
      </UserInfo>
      <UserInfo>
        <DisplayName>Schwarzer, Andreas</DisplayName>
        <AccountId>286</AccountId>
        <AccountType/>
      </UserInfo>
      <UserInfo>
        <DisplayName>Linton, David</DisplayName>
        <AccountId>359</AccountId>
        <AccountType/>
      </UserInfo>
      <UserInfo>
        <DisplayName>Carstens Lasse</DisplayName>
        <AccountId>201</AccountId>
        <AccountType/>
      </UserInfo>
      <UserInfo>
        <DisplayName>Jesik, Darren</DisplayName>
        <AccountId>20</AccountId>
        <AccountType/>
      </UserInfo>
      <UserInfo>
        <DisplayName>Kohn, Kyle</DisplayName>
        <AccountId>106</AccountId>
        <AccountType/>
      </UserInfo>
      <UserInfo>
        <DisplayName>Carlson, Emily</DisplayName>
        <AccountId>17</AccountId>
        <AccountType/>
      </UserInfo>
      <UserInfo>
        <DisplayName>Reynolds, Andrea</DisplayName>
        <AccountId>85</AccountId>
        <AccountType/>
      </UserInfo>
      <UserInfo>
        <DisplayName>Robbins, Scott</DisplayName>
        <AccountId>299</AccountId>
        <AccountType/>
      </UserInfo>
      <UserInfo>
        <DisplayName>Salimi, Shahram</DisplayName>
        <AccountId>300</AccountId>
        <AccountType/>
      </UserInfo>
      <UserInfo>
        <DisplayName>Teodoroiu, Victor</DisplayName>
        <AccountId>302</AccountId>
        <AccountType/>
      </UserInfo>
      <UserInfo>
        <DisplayName>Emery, Steve</DisplayName>
        <AccountId>281</AccountId>
        <AccountType/>
      </UserInfo>
      <UserInfo>
        <DisplayName>Djukic, Petar</DisplayName>
        <AccountId>40</AccountId>
        <AccountType/>
      </UserInfo>
      <UserInfo>
        <DisplayName>Brown, Joel</DisplayName>
        <AccountId>293</AccountId>
        <AccountType/>
      </UserInfo>
    </Process_x0020_Owner>
    <Type_x0020_of_x0020_Change xmlns="08d4a66f-f1b5-4ee3-8751-eaf4aa47b29a">Change Existing</Type_x0020_of_x0020_Change>
    <Business_x0020_Group xmlns="08d4a66f-f1b5-4ee3-8751-eaf4aa47b29a">Quality</Business_x0020_Group>
    <Document_x0020_Type xmlns="08d4a66f-f1b5-4ee3-8751-eaf4aa47b29a">Form</Document_x0020_Type>
    <Department_x0020_Name xmlns="08d4a66f-f1b5-4ee3-8751-eaf4aa47b29a">Quality - Supplier Quality &amp; Development</Department_x0020_Name>
    <Language xmlns="08d4a66f-f1b5-4ee3-8751-eaf4aa47b29a">English</Language>
    <Effective_x0020_Date xmlns="08d4a66f-f1b5-4ee3-8751-eaf4aa47b29a">2021-02-03T05:00:00+00:00</Effective_x0020_Date>
    <Document_x0020_Number xmlns="08d4a66f-f1b5-4ee3-8751-eaf4aa47b29a">C7.4.1-2P-2F</Document_x0020_Number>
    <DAWDocumentStatus xmlns="08d4a66f-f1b5-4ee3-8751-eaf4aa47b29a" xsi:nil="true"/>
    <DAWDocDateApproved xmlns="08d4a66f-f1b5-4ee3-8751-eaf4aa47b29a" xsi:nil="true"/>
    <Process_x0020_Owner_x0020__x002f__x0020_Authorization xmlns="08d4a66f-f1b5-4ee3-8751-eaf4aa47b29a">Global Mission Assurance &amp; Compliance Director</Process_x0020_Owner_x0020__x002f__x0020_Authorization>
    <Change_x0020_Detail_x002f_Reason xmlns="08d4a66f-f1b5-4ee3-8751-eaf4aa47b29a">Change formate and functionality. 
Removed duplications to other supplier approval documents.
Added and changed questions to improve communication, responses and scoring.
Compressed multiple tab layout into a single tab layout.</Change_x0020_Detail_x002f_Reason>
    <DAWDocActiveSubmitter xmlns="08d4a66f-f1b5-4ee3-8751-eaf4aa47b29a">
      <UserInfo>
        <DisplayName/>
        <AccountId xsi:nil="true"/>
        <AccountType/>
      </UserInfo>
    </DAWDocActiveSubmitter>
    <DAWDocActiveSubmitter0 xmlns="08d4a66f-f1b5-4ee3-8751-eaf4aa47b29a">
      <UserInfo>
        <DisplayName/>
        <AccountId xsi:nil="true"/>
        <AccountType/>
      </UserInfo>
    </DAWDocActiveSubmitter0>
    <DAWDocumentStatus0 xmlns="08d4a66f-f1b5-4ee3-8751-eaf4aa47b29a" xsi:nil="true"/>
    <DAWDocDateApproved0 xmlns="08d4a66f-f1b5-4ee3-8751-eaf4aa47b2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73F67F7D9F2541BFC5960DDFFEE276" ma:contentTypeVersion="35" ma:contentTypeDescription="Create a new document." ma:contentTypeScope="" ma:versionID="571a8825d890ecf7fc386e9cbd1317ab">
  <xsd:schema xmlns:xsd="http://www.w3.org/2001/XMLSchema" xmlns:xs="http://www.w3.org/2001/XMLSchema" xmlns:p="http://schemas.microsoft.com/office/2006/metadata/properties" xmlns:ns2="08d4a66f-f1b5-4ee3-8751-eaf4aa47b29a" targetNamespace="http://schemas.microsoft.com/office/2006/metadata/properties" ma:root="true" ma:fieldsID="0a88582ca4413460603dd781b9dac1c7" ns2:_="">
    <xsd:import namespace="08d4a66f-f1b5-4ee3-8751-eaf4aa47b29a"/>
    <xsd:element name="properties">
      <xsd:complexType>
        <xsd:sequence>
          <xsd:element name="documentManagement">
            <xsd:complexType>
              <xsd:all>
                <xsd:element ref="ns2:Document_x0020_Number" minOccurs="0"/>
                <xsd:element ref="ns2:Type_x0020_of_x0020_Change"/>
                <xsd:element ref="ns2:Document_x0020_Type"/>
                <xsd:element ref="ns2:Effective_x0020_Date"/>
                <xsd:element ref="ns2:Business_x0020_Group"/>
                <xsd:element ref="ns2:Process_x0020_Owner_x0020__x002f__x0020_Authorization" minOccurs="0"/>
                <xsd:element ref="ns2:Customer_x0020_Specific" minOccurs="0"/>
                <xsd:element ref="ns2:Change_x0020_Detail_x002f_Reason"/>
                <xsd:element ref="ns2:Process_x0020_Owner" minOccurs="0"/>
                <xsd:element ref="ns2:Language" minOccurs="0"/>
                <xsd:element ref="ns2:Requirement" minOccurs="0"/>
                <xsd:element ref="ns2:Department_x0020_Nam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DAWDocumentStatus" minOccurs="0"/>
                <xsd:element ref="ns2:DAWDocDateApproved" minOccurs="0"/>
                <xsd:element ref="ns2:DAWDocActiveSubmitter" minOccurs="0"/>
                <xsd:element ref="ns2:DAWDocumentStatus0" minOccurs="0"/>
                <xsd:element ref="ns2:DAWDocDateApproved0" minOccurs="0"/>
                <xsd:element ref="ns2:DAWDocActiveSubmitt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4a66f-f1b5-4ee3-8751-eaf4aa47b29a" elementFormDefault="qualified">
    <xsd:import namespace="http://schemas.microsoft.com/office/2006/documentManagement/types"/>
    <xsd:import namespace="http://schemas.microsoft.com/office/infopath/2007/PartnerControls"/>
    <xsd:element name="Document_x0020_Number" ma:index="2" nillable="true" ma:displayName="Document Number" ma:description="Administrative Use Only" ma:indexed="true" ma:internalName="Document_x0020_Number" ma:readOnly="false">
      <xsd:simpleType>
        <xsd:restriction base="dms:Text">
          <xsd:maxLength value="255"/>
        </xsd:restriction>
      </xsd:simpleType>
    </xsd:element>
    <xsd:element name="Type_x0020_of_x0020_Change" ma:index="3" ma:displayName="Type of Change" ma:format="Dropdown" ma:internalName="Type_x0020_of_x0020_Change" ma:readOnly="false">
      <xsd:simpleType>
        <xsd:restriction base="dms:Choice">
          <xsd:enumeration value="New Document"/>
          <xsd:enumeration value="Change Existing"/>
          <xsd:enumeration value="Review - Annual"/>
          <xsd:enumeration value="Review - Other"/>
          <xsd:enumeration value="Obsolete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Form"/>
          <xsd:enumeration value="Process Flow"/>
          <xsd:enumeration value="Business Process Procedure"/>
          <xsd:enumeration value="Detailed Work Instruction"/>
          <xsd:enumeration value="Engineering Guidance Documents"/>
          <xsd:enumeration value="Guidance Documents"/>
          <xsd:enumeration value="Engineering Standards"/>
          <xsd:enumeration value="Technical Brief"/>
          <xsd:enumeration value="Vendor Technical Specifications"/>
          <xsd:enumeration value="Supplier Certificates"/>
          <xsd:enumeration value="ATS Certificates"/>
          <xsd:enumeration value="Customer Specific"/>
          <xsd:enumeration value="MITP"/>
          <xsd:enumeration value="Manual"/>
          <xsd:enumeration value="Job Descriptions"/>
          <xsd:enumeration value="Other"/>
        </xsd:restriction>
      </xsd:simpleType>
    </xsd:element>
    <xsd:element name="Effective_x0020_Date" ma:index="5" ma:displayName="Effective Date" ma:format="DateOnly" ma:indexed="true" ma:internalName="Effective_x0020_Date" ma:readOnly="false">
      <xsd:simpleType>
        <xsd:restriction base="dms:DateTime"/>
      </xsd:simpleType>
    </xsd:element>
    <xsd:element name="Business_x0020_Group" ma:index="6" ma:displayName="Function" ma:format="Dropdown" ma:indexed="true" ma:internalName="Business_x0020_Group" ma:readOnly="false">
      <xsd:simpleType>
        <xsd:restriction base="dms:Choice">
          <xsd:enumeration value="Business Continuity"/>
          <xsd:enumeration value="Sales &amp; Business Development (S&amp;B)"/>
          <xsd:enumeration value="Service"/>
          <xsd:enumeration value="Legal"/>
          <xsd:enumeration value="Project Managment (PM)"/>
          <xsd:enumeration value="Engineering (ENG)"/>
          <xsd:enumeration value="Operation (OPS)"/>
          <xsd:enumeration value="Finance (FIN)"/>
          <xsd:enumeration value="Human Resources (HR)"/>
          <xsd:enumeration value="Health &amp; Safety (H&amp;S)"/>
          <xsd:enumeration value="Quality"/>
          <xsd:enumeration value="Business &amp; Quality Management System (QMS)"/>
          <xsd:enumeration value="Information Technology (IT)"/>
          <xsd:enumeration value="Corporate SCM"/>
          <xsd:enumeration value="Systems Engineering"/>
        </xsd:restriction>
      </xsd:simpleType>
    </xsd:element>
    <xsd:element name="Process_x0020_Owner_x0020__x002f__x0020_Authorization" ma:index="7" nillable="true" ma:displayName="Process Owner / Authorization" ma:format="Dropdown" ma:internalName="Process_x0020_Owner_x0020__x002F__x0020_Authorization" ma:readOnly="false">
      <xsd:simpleType>
        <xsd:union memberTypes="dms:Text">
          <xsd:simpleType>
            <xsd:restriction base="dms:Choice">
              <xsd:enumeration value="Global Mission Assurance &amp; Compliance Director"/>
              <xsd:enumeration value="President, Life Sciences"/>
              <xsd:enumeration value="Services Global Director, Operations"/>
              <xsd:enumeration value="Senior VP, After Sales Service"/>
              <xsd:enumeration value="Global Director, SCM"/>
              <xsd:enumeration value="Global Director, SCM - Spares"/>
              <xsd:enumeration value="Global Director, Marketing"/>
              <xsd:enumeration value="Corporate Director, Legal"/>
              <xsd:enumeration value="Global VP, Sales"/>
              <xsd:enumeration value="Global Director, Sales"/>
              <xsd:enumeration value="VP, Project Management"/>
              <xsd:enumeration value="Director, Project Management"/>
              <xsd:enumeration value="VP, Engineering"/>
              <xsd:enumeration value="Director, Automation Engineering"/>
              <xsd:enumeration value="Director, Controls Engineering"/>
              <xsd:enumeration value="Global Director, Bid Management"/>
              <xsd:enumeration value="Group Controller"/>
              <xsd:enumeration value="Director, HR"/>
              <xsd:enumeration value="Director, IT"/>
              <xsd:enumeration value="Global Director, Quality"/>
              <xsd:enumeration value="Snr. VP, ASG Canada"/>
              <xsd:enumeration value="Manager, Systems Design"/>
            </xsd:restriction>
          </xsd:simpleType>
        </xsd:union>
      </xsd:simpleType>
    </xsd:element>
    <xsd:element name="Customer_x0020_Specific" ma:index="8" nillable="true" ma:displayName="Customer Specific" ma:default="0" ma:description="Check Mark is YES" ma:indexed="true" ma:internalName="Customer_x0020_Specific" ma:readOnly="false">
      <xsd:simpleType>
        <xsd:restriction base="dms:Boolean"/>
      </xsd:simpleType>
    </xsd:element>
    <xsd:element name="Change_x0020_Detail_x002f_Reason" ma:index="9" ma:displayName="Change Detail/Reason" ma:internalName="Change_x0020_Detail_x002F_Reason" ma:readOnly="false">
      <xsd:simpleType>
        <xsd:restriction base="dms:Note"/>
      </xsd:simpleType>
    </xsd:element>
    <xsd:element name="Process_x0020_Owner" ma:index="10" nillable="true" ma:displayName="Process Notification" ma:list="UserInfo" ma:SearchPeopleOnly="false" ma:SharePointGroup="0" ma:internalName="Process_x0020_Own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anguage" ma:index="11" nillable="true" ma:displayName="Language" ma:default="English" ma:format="Dropdown" ma:indexed="true" ma:internalName="Language" ma:readOnly="false">
      <xsd:simpleType>
        <xsd:restriction base="dms:Choice">
          <xsd:enumeration value="English"/>
          <xsd:enumeration value="Deutsch"/>
          <xsd:enumeration value="French"/>
          <xsd:enumeration value="Chinese"/>
        </xsd:restriction>
      </xsd:simpleType>
    </xsd:element>
    <xsd:element name="Requirement" ma:index="12" nillable="true" ma:displayName="Requirement" ma:default="Mandatory" ma:format="Dropdown" ma:internalName="Requirement" ma:readOnly="false">
      <xsd:simpleType>
        <xsd:union memberTypes="dms:Text">
          <xsd:simpleType>
            <xsd:restriction base="dms:Choice">
              <xsd:enumeration value="Mandatory"/>
              <xsd:enumeration value="Optional"/>
              <xsd:enumeration value="Guidance"/>
              <xsd:enumeration value="LS Global Mandatory"/>
              <xsd:enumeration value="LS Global Optional"/>
            </xsd:restriction>
          </xsd:simpleType>
        </xsd:union>
      </xsd:simpleType>
    </xsd:element>
    <xsd:element name="Department_x0020_Name" ma:index="13" nillable="true" ma:displayName="Department Name" ma:format="Dropdown" ma:indexed="true" ma:internalName="Department_x0020_Name" ma:readOnly="false">
      <xsd:simpleType>
        <xsd:restriction base="dms:Choice">
          <xsd:enumeration value="Business Continuity"/>
          <xsd:enumeration value="S&amp;B - Strategic Partnership"/>
          <xsd:enumeration value="Legal"/>
          <xsd:enumeration value="S&amp;B - Business Development"/>
          <xsd:enumeration value="S&amp;B - Sales"/>
          <xsd:enumeration value="S&amp;B - Applications"/>
          <xsd:enumeration value="Service"/>
          <xsd:enumeration value="PM - Project Management"/>
          <xsd:enumeration value="ENG - Engineering"/>
          <xsd:enumeration value="ENG - Automation Engineering: Systems"/>
          <xsd:enumeration value="ENG - Automation Engineering: Vision"/>
          <xsd:enumeration value="ENG - Vision Engineering"/>
          <xsd:enumeration value="ENG - Systems Engineering"/>
          <xsd:enumeration value="ENG - Automation Engineering"/>
          <xsd:enumeration value="ENG - Mechanical Engineering"/>
          <xsd:enumeration value="ENG - Automation Engineering: Mechanical"/>
          <xsd:enumeration value="ENG - Controls Engineering"/>
          <xsd:enumeration value="ENG - Controls Engineering HW"/>
          <xsd:enumeration value="ENG - Controls Engineering SW"/>
          <xsd:enumeration value="ENG - Scientist"/>
          <xsd:enumeration value="ENG - Technical Documentation"/>
          <xsd:enumeration value="ENG - Engineering Documentation"/>
          <xsd:enumeration value="ENG - ATS Standard Products"/>
          <xsd:enumeration value="OPS - Operations"/>
          <xsd:enumeration value="OPS - Mechanical Assembly"/>
          <xsd:enumeration value="OPS - Maintenance"/>
          <xsd:enumeration value="OPS - Lean Manufacturing"/>
          <xsd:enumeration value="OPS - Manufacturing"/>
          <xsd:enumeration value="OPS - Manufacturing - CNC"/>
          <xsd:enumeration value="OPS - Manufacturing - Fabrication"/>
          <xsd:enumeration value="OPS - Sub Contract Manufacturing"/>
          <xsd:enumeration value="OPS - Materials"/>
          <xsd:enumeration value="OPS - Materials - Purchasing"/>
          <xsd:enumeration value="OPS - Materials - Warehousing"/>
          <xsd:enumeration value="OPS - Materials - Logistics"/>
          <xsd:enumeration value="OPS - Materials - Planning &amp; Inventory"/>
          <xsd:enumeration value="OPS - Materials-Warehouse"/>
          <xsd:enumeration value="OPS-Material-Logistics and Warehouse"/>
          <xsd:enumeration value="OPS - Electrical Assembly"/>
          <xsd:enumeration value="FIN - Finance"/>
          <xsd:enumeration value="HR - Human Resources"/>
          <xsd:enumeration value="HR - Training"/>
          <xsd:enumeration value="H&amp;S - Health &amp; Safety"/>
          <xsd:enumeration value="Quality - Quality"/>
          <xsd:enumeration value="Quality - Quality Control"/>
          <xsd:enumeration value="Quality - Quality Assurance"/>
          <xsd:enumeration value="Quality - Supplier Quality &amp; Development"/>
          <xsd:enumeration value="IT - Information Technology"/>
        </xsd:restriction>
      </xsd:simple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WDocumentStatus" ma:index="24" nillable="true" ma:displayName="Document Status" ma:hidden="true" ma:internalName="DAWDocumentStatus" ma:readOnly="false">
      <xsd:simpleType>
        <xsd:restriction base="dms:Choice">
          <xsd:enumeration value="Draft"/>
          <xsd:enumeration value="Approval in Progress"/>
          <xsd:enumeration value="Approved"/>
          <xsd:enumeration value="Rejected"/>
        </xsd:restriction>
      </xsd:simpleType>
    </xsd:element>
    <xsd:element name="DAWDocDateApproved" ma:index="25" nillable="true" ma:displayName="Decision Date" ma:hidden="true" ma:internalName="DAWDocDateApproved" ma:readOnly="false">
      <xsd:simpleType>
        <xsd:restriction base="dms:DateTime"/>
      </xsd:simpleType>
    </xsd:element>
    <xsd:element name="DAWDocActiveSubmitter" ma:index="26" nillable="true" ma:displayName="Last Submitter" ma:hidden="true" ma:internalName="DAWDocActiveSubmitt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WDocumentStatus0" ma:index="27" nillable="true" ma:displayName="DAWDocumentStatus" ma:format="Dropdown" ma:hidden="true" ma:internalName="DAWDocumentStatus0">
      <xsd:simpleType>
        <xsd:restriction base="dms:Choice">
          <xsd:enumeration value="Draft"/>
          <xsd:enumeration value="Approval in Progress"/>
          <xsd:enumeration value="Approved"/>
          <xsd:enumeration value="Rejected"/>
        </xsd:restriction>
      </xsd:simpleType>
    </xsd:element>
    <xsd:element name="DAWDocDateApproved0" ma:index="28" nillable="true" ma:displayName="DAWDocDateApproved" ma:format="DateOnly" ma:hidden="true" ma:internalName="DAWDocDateApproved0">
      <xsd:simpleType>
        <xsd:restriction base="dms:DateTime"/>
      </xsd:simpleType>
    </xsd:element>
    <xsd:element name="DAWDocActiveSubmitter0" ma:index="29" nillable="true" ma:displayName="DAWDocActiveSubmitter" ma:hidden="true" ma:list="UserInfo" ma:internalName="DAWDocActiveSubmitter0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40120A-9CEA-4CF0-A1C5-22D244B36594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2223d6ae-04c8-410f-a915-909107e1a4eb"/>
    <ds:schemaRef ds:uri="http://purl.org/dc/dcmitype/"/>
    <ds:schemaRef ds:uri="08d4a66f-f1b5-4ee3-8751-eaf4aa47b29a"/>
  </ds:schemaRefs>
</ds:datastoreItem>
</file>

<file path=customXml/itemProps2.xml><?xml version="1.0" encoding="utf-8"?>
<ds:datastoreItem xmlns:ds="http://schemas.openxmlformats.org/officeDocument/2006/customXml" ds:itemID="{543C5C4C-283D-4CF2-B0C9-DC698BB5C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4a66f-f1b5-4ee3-8751-eaf4aa47b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2F2B66-16A6-49BD-B5F8-F7F03D1B4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NSSA Form</vt:lpstr>
      <vt:lpstr>Customization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Supplier Self Assessment</dc:title>
  <dc:creator>Lohmiller, Dennis</dc:creator>
  <cp:lastModifiedBy>Weaver, Ryan</cp:lastModifiedBy>
  <cp:lastPrinted>2021-02-02T10:11:16Z</cp:lastPrinted>
  <dcterms:created xsi:type="dcterms:W3CDTF">2012-01-24T14:23:07Z</dcterms:created>
  <dcterms:modified xsi:type="dcterms:W3CDTF">2023-01-20T19:14:52Z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0x0101008073F67F7D9F2541BFC5960DDFFEE276</vt:lpwstr>
  </property>
  <property fmtid="{D5CDD505-2E9C-101B-9397-08002B2CF9AE}" pid="3" name="_dlc_DocIdItemGuid">
    <vt:lpwstr>e6eaff89-21eb-4e65-8814-2dbb590b64f6</vt:lpwstr>
  </property>
  <property fmtid="{D5CDD505-2E9C-101B-9397-08002B2CF9AE}" pid="4" name="Order">
    <vt:r8>5900</vt:r8>
  </property>
  <property fmtid="{D5CDD505-2E9C-101B-9397-08002B2CF9AE}" pid="5" name="xd_ProgID">
    <vt:lpwstr/>
  </property>
  <property fmtid="{D5CDD505-2E9C-101B-9397-08002B2CF9AE}" pid="6" name="_dlc_DocId">
    <vt:lpwstr>MDPXMDTTHRYM-951665119-521</vt:lpwstr>
  </property>
  <property fmtid="{D5CDD505-2E9C-101B-9397-08002B2CF9AE}" pid="7" name="_dlc_DocIdUrl">
    <vt:lpwstr>https://portal/cbqm/_layouts/15/DocIdRedir.aspx?ID=MDPXMDTTHRYM-951665119-521, MDPXMDTTHRYM-951665119-521</vt:lpwstr>
  </property>
  <property fmtid="{D5CDD505-2E9C-101B-9397-08002B2CF9AE}" pid="8" name="TemplateUrl">
    <vt:lpwstr/>
  </property>
</Properties>
</file>