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rweaver\Desktop\New Work Information\Training Documents to Review\Revised Documents\Final Document Revision Changes\Uploaded To SharePoint\"/>
    </mc:Choice>
  </mc:AlternateContent>
  <xr:revisionPtr revIDLastSave="0" documentId="8_{65BC7658-CF88-4824-B391-1DED49D657AC}" xr6:coauthVersionLast="47" xr6:coauthVersionMax="47" xr10:uidLastSave="{00000000-0000-0000-0000-000000000000}"/>
  <bookViews>
    <workbookView xWindow="-28920" yWindow="-120" windowWidth="29040" windowHeight="15840" tabRatio="715" activeTab="5" xr2:uid="{00000000-000D-0000-FFFF-FFFF00000000}"/>
  </bookViews>
  <sheets>
    <sheet name="Supplier Info-Instructions" sheetId="1" r:id="rId1"/>
    <sheet name="1.0 General Information" sheetId="6" r:id="rId2"/>
    <sheet name="2.0 Quality Control" sheetId="8" r:id="rId3"/>
    <sheet name="3.0 Delivery Control" sheetId="12" r:id="rId4"/>
    <sheet name="4.0 Financial Stability &amp; Ethic" sheetId="13" r:id="rId5"/>
    <sheet name="5.0 Assessment Summary " sheetId="4" r:id="rId6"/>
    <sheet name="Score" sheetId="2" state="hidden" r:id="rId7"/>
    <sheet name="Sheet1" sheetId="14" state="hidden" r:id="rId8"/>
    <sheet name="Sheet2" sheetId="15" state="hidden" r:id="rId9"/>
  </sheets>
  <definedNames>
    <definedName name="_Toc507304724" localSheetId="0">'1.0 General Information'!$A$8</definedName>
    <definedName name="_Toc507304734" localSheetId="0">'Supplier Info-Instructions'!#REF!</definedName>
    <definedName name="business1">Score!#REF!</definedName>
    <definedName name="business2">Score!$A$69:$A$73</definedName>
    <definedName name="delivery1">Score!$A$53:$A$57</definedName>
    <definedName name="delivery2">Score!$A$60:$A$64</definedName>
    <definedName name="improve">Score!$A$43:$A$47</definedName>
    <definedName name="Increase">Score!$A$11:$A$15</definedName>
    <definedName name="indreliance1">Score!$A$87:$A$91</definedName>
    <definedName name="indreliance2">Score!$A$94:$A$98</definedName>
    <definedName name="infrastructure1">Score!$A$110:$A$113</definedName>
    <definedName name="infrastructure2">Score!$A$116:$A$119</definedName>
    <definedName name="infrastructure3">Score!$A$122:$A$125</definedName>
    <definedName name="initiative">Score!$A$36:$A$40</definedName>
    <definedName name="knowledge">Score!$A$18:$A$22</definedName>
    <definedName name="PCPF">Score!$A$135:$A$138</definedName>
    <definedName name="_xlnm.Print_Area" localSheetId="1">'1.0 General Information'!$A$1:$H$37</definedName>
    <definedName name="_xlnm.Print_Area" localSheetId="2">'2.0 Quality Control'!$A$1:$G$25</definedName>
    <definedName name="_xlnm.Print_Area" localSheetId="3">'3.0 Delivery Control'!$A$1:$C$19</definedName>
    <definedName name="_xlnm.Print_Area" localSheetId="4">'4.0 Financial Stability &amp; Ethic'!$A$1:$E$34</definedName>
    <definedName name="_xlnm.Print_Area" localSheetId="5">'5.0 Assessment Summary '!$A$1:$H$22</definedName>
    <definedName name="_xlnm.Print_Area" localSheetId="0">'Supplier Info-Instructions'!$A$1:$H$25</definedName>
    <definedName name="profitablity">Score!$A$129:$A$132</definedName>
    <definedName name="reliance">Score!$A$102:$A$106</definedName>
    <definedName name="sales">Score!$A$26:$A$30</definedName>
    <definedName name="supplier">Score!$A$77:$A$81</definedName>
    <definedName name="YesNo">Score!$A$3:$A$5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 l="1"/>
  <c r="E17" i="2"/>
  <c r="E25" i="2"/>
  <c r="E35" i="2"/>
  <c r="C33" i="2"/>
  <c r="D33" i="2"/>
  <c r="D11" i="4"/>
  <c r="E42" i="2"/>
  <c r="E52" i="2"/>
  <c r="E59" i="2"/>
  <c r="E68" i="2"/>
  <c r="E76" i="2"/>
  <c r="E86" i="2"/>
  <c r="D85" i="2"/>
  <c r="E93" i="2"/>
  <c r="E101" i="2"/>
  <c r="D100" i="2"/>
  <c r="E109" i="2"/>
  <c r="D108" i="2"/>
  <c r="E115" i="2"/>
  <c r="E121" i="2"/>
  <c r="E128" i="2"/>
  <c r="D127" i="2"/>
  <c r="E142" i="2"/>
  <c r="E149" i="2"/>
  <c r="D141" i="2"/>
  <c r="D14" i="4"/>
  <c r="I79" i="2"/>
  <c r="E156" i="2"/>
  <c r="E163" i="2"/>
  <c r="B109" i="2"/>
  <c r="B115" i="2"/>
  <c r="B121" i="2"/>
  <c r="F8" i="2"/>
  <c r="E10" i="4"/>
  <c r="C49" i="2"/>
  <c r="D49" i="2"/>
  <c r="D12" i="4"/>
  <c r="C8" i="2"/>
  <c r="D8" i="2"/>
  <c r="D10" i="4"/>
  <c r="F141" i="2"/>
  <c r="E14" i="4"/>
  <c r="C83" i="2"/>
  <c r="D83" i="2"/>
  <c r="D13" i="4"/>
  <c r="C7" i="2"/>
  <c r="D15" i="4"/>
</calcChain>
</file>

<file path=xl/sharedStrings.xml><?xml version="1.0" encoding="utf-8"?>
<sst xmlns="http://schemas.openxmlformats.org/spreadsheetml/2006/main" count="310" uniqueCount="235">
  <si>
    <t>EVALUATION QUESTIONS</t>
  </si>
  <si>
    <t>COMMENTS</t>
  </si>
  <si>
    <t>     </t>
  </si>
  <si>
    <t>Yes</t>
  </si>
  <si>
    <t>No</t>
  </si>
  <si>
    <t>*     </t>
  </si>
  <si>
    <t>* provide justification for response provided</t>
  </si>
  <si>
    <t>Yes/No</t>
  </si>
  <si>
    <t>Name</t>
  </si>
  <si>
    <t>Dept / Location</t>
  </si>
  <si>
    <t>Phone Number</t>
  </si>
  <si>
    <t>e-mail Address</t>
  </si>
  <si>
    <t>Instructions:</t>
  </si>
  <si>
    <t>1.0 GENERAL INFORMATION</t>
  </si>
  <si>
    <t>ASSESSMENT SECTION</t>
  </si>
  <si>
    <t>DESCRIPTION</t>
  </si>
  <si>
    <t>NUMERIC SCORE RECEIVED</t>
  </si>
  <si>
    <t>KEY FINDINGS/ACTIONS</t>
  </si>
  <si>
    <t>ATS Use Only:</t>
  </si>
  <si>
    <t>Is the Supplier Currently Under a Supplier Improvement Plan?</t>
  </si>
  <si>
    <t>Supplier Name:</t>
  </si>
  <si>
    <t>Important – Please Read:</t>
  </si>
  <si>
    <t>This Category is aimed at assessing whether the supplier has a vision for the future of their organization that is in alignment with the ATS Vision and Values.</t>
  </si>
  <si>
    <t>High score indicates a strong understanding of their company direction and alignment with ATS values</t>
  </si>
  <si>
    <t>Low Score indicates an unclear vision for the supplier or values that don't align well with ATS current focus</t>
  </si>
  <si>
    <t>1.1.4 What is your current capacity?</t>
  </si>
  <si>
    <r>
      <t>¨</t>
    </r>
    <r>
      <rPr>
        <sz val="7"/>
        <rFont val="Times New Roman"/>
        <family val="1"/>
      </rPr>
      <t xml:space="preserve">       </t>
    </r>
    <r>
      <rPr>
        <sz val="10"/>
        <rFont val="Arial"/>
        <family val="2"/>
      </rPr>
      <t>Do you have the capacity to take on additional business?</t>
    </r>
  </si>
  <si>
    <t>1.1.5 What are the total number of employees:</t>
  </si>
  <si>
    <t>Function</t>
  </si>
  <si>
    <t>Title</t>
  </si>
  <si>
    <t>Quality</t>
  </si>
  <si>
    <t>Manufacturing</t>
  </si>
  <si>
    <t>Engineering</t>
  </si>
  <si>
    <t xml:space="preserve">1.1.7 Provide organizational chart to show management structure.     </t>
  </si>
  <si>
    <t>How do you plan to handle increases in capacity or spike in growth?</t>
  </si>
  <si>
    <t>How do you plan for attrition and staff turn over (knowledge transfer)?</t>
  </si>
  <si>
    <t>What percentage of sales is re-invested in new technology and innovation (plans for this year)?</t>
  </si>
  <si>
    <t>1.0 General Information table</t>
  </si>
  <si>
    <t>No plan</t>
  </si>
  <si>
    <t>Able to plan and manage resources needed for added capacity</t>
  </si>
  <si>
    <t>Well established plans with contingencies</t>
  </si>
  <si>
    <t>None identified</t>
  </si>
  <si>
    <t>High risk people/positions identified</t>
  </si>
  <si>
    <t>Succession plans in place for key positions</t>
  </si>
  <si>
    <t>No plans to invest in new technology</t>
  </si>
  <si>
    <t>Focused plan to identify and acquire new technology, personnel and equipment to improve quality, productivity and cost control (evidence to support Supplier Profile Response)</t>
  </si>
  <si>
    <t>Respond from the drop down list</t>
  </si>
  <si>
    <t>This category is aimed at assessing the suppliers controls to ensure shipped products meet defined requirements</t>
  </si>
  <si>
    <t>High Score indicates the supplier has good process controls and is unlikely to ship products that don't meet defined requirements</t>
  </si>
  <si>
    <t>Low score indicates the supplier has the potential to unknowingly ship products that don't meet defined requirements</t>
  </si>
  <si>
    <r>
      <t>¨</t>
    </r>
    <r>
      <rPr>
        <sz val="10"/>
        <rFont val="Arial"/>
        <family val="2"/>
      </rPr>
      <t>        Internal scrap / rework rate for ATS product</t>
    </r>
  </si>
  <si>
    <r>
      <t>¨</t>
    </r>
    <r>
      <rPr>
        <sz val="10"/>
        <rFont val="Arial"/>
        <family val="2"/>
      </rPr>
      <t>       % of returns versus product shipped for ATS</t>
    </r>
  </si>
  <si>
    <r>
      <t>¨</t>
    </r>
    <r>
      <rPr>
        <sz val="10"/>
        <rFont val="Arial"/>
        <family val="2"/>
      </rPr>
      <t>         Non-conformance rate trending down?</t>
    </r>
  </si>
  <si>
    <r>
      <t>¨</t>
    </r>
    <r>
      <rPr>
        <sz val="10"/>
        <rFont val="Arial"/>
        <family val="2"/>
      </rPr>
      <t>         Have there been repeat customer (ATS) issues?</t>
    </r>
  </si>
  <si>
    <r>
      <t>¨</t>
    </r>
    <r>
      <rPr>
        <sz val="7"/>
        <rFont val="Arial"/>
        <family val="2"/>
      </rPr>
      <t xml:space="preserve">         </t>
    </r>
    <r>
      <rPr>
        <sz val="10"/>
        <rFont val="Arial"/>
        <family val="2"/>
      </rPr>
      <t>Please include your current ISO certificate if applicable</t>
    </r>
  </si>
  <si>
    <t>What key initiatives were completed last year</t>
  </si>
  <si>
    <t>2.0 Quality</t>
  </si>
  <si>
    <t>How are improvements verified to ensure they are effective</t>
  </si>
  <si>
    <t>3.0    DELIVERY CONTROL</t>
  </si>
  <si>
    <t>This category is aimed at assessing the Suppliers methods for ensuring delivery commitments are met</t>
  </si>
  <si>
    <t>High Score indicates the Supplier has processes in place that reduce the risk of missed deliveries and increase the awareness of potential factors affecting missed shipments</t>
  </si>
  <si>
    <t>Delivery Performance</t>
  </si>
  <si>
    <t>Sole Sourced Supplies</t>
  </si>
  <si>
    <t>Business Continuity Planning</t>
  </si>
  <si>
    <t>What is the suppliers current delivery performance?</t>
  </si>
  <si>
    <t>Have you identified and planned for business continuity risks?</t>
  </si>
  <si>
    <t>3.0 Delivery Control</t>
  </si>
  <si>
    <t>N/A</t>
  </si>
  <si>
    <t>Risks are not understood and no planning has occurred</t>
  </si>
  <si>
    <t>Most risks are understood and some mitigation is in place</t>
  </si>
  <si>
    <t>Risks are well identified and managed</t>
  </si>
  <si>
    <t>No consideration of risks associated with sole sourcing</t>
  </si>
  <si>
    <t>Sole-sourced suppliers are identified and some contingencies or plans have been established</t>
  </si>
  <si>
    <t>A formal strategy or policy has been determined for sole-sourced suppliers that enusres any delivery risks are understood and mitigated</t>
  </si>
  <si>
    <t>For all tables</t>
  </si>
  <si>
    <r>
      <t>2.1.1</t>
    </r>
    <r>
      <rPr>
        <b/>
        <sz val="7"/>
        <rFont val="Times New Roman"/>
        <family val="1"/>
      </rPr>
      <t xml:space="preserve">          </t>
    </r>
    <r>
      <rPr>
        <b/>
        <sz val="10"/>
        <rFont val="Arial"/>
        <family val="2"/>
      </rPr>
      <t>Have there been any changes in your Quality Management Systems or scope?  Provide details.</t>
    </r>
  </si>
  <si>
    <t>2.1.2 What is the history of product compliance to ATS requirements?</t>
  </si>
  <si>
    <t>2.1.3 Do you have systems and controls for establishing corrective action for sub-tier, in-house, and customer issues?</t>
  </si>
  <si>
    <t>4.1.1 Do you have current audited financial statements which would be available if this information was required by ATS?</t>
  </si>
  <si>
    <r>
      <t>¨</t>
    </r>
    <r>
      <rPr>
        <sz val="10"/>
        <rFont val="Arial"/>
        <family val="2"/>
      </rPr>
      <t>         Have you identified and planned for business continuity risks?</t>
    </r>
  </si>
  <si>
    <t>2.0    QUALITY CONTROL</t>
  </si>
  <si>
    <t xml:space="preserve">2.2 IMPROVEMENT </t>
  </si>
  <si>
    <t>3.1 DELIVERY PERFORMANCE</t>
  </si>
  <si>
    <t>4.0    FINANCIAL STABILITY</t>
  </si>
  <si>
    <r>
      <t>¨</t>
    </r>
    <r>
      <rPr>
        <sz val="10"/>
        <rFont val="Arial"/>
        <family val="2"/>
      </rPr>
      <t>       How do you plan to handle increases in capacity or spike in growth?</t>
    </r>
  </si>
  <si>
    <r>
      <t>¨</t>
    </r>
    <r>
      <rPr>
        <sz val="10"/>
        <rFont val="Arial"/>
        <family val="2"/>
      </rPr>
      <t>       How do you plan for attrition and staff turn over (knowledge transfer)?</t>
    </r>
  </si>
  <si>
    <t>1.2 Planning</t>
  </si>
  <si>
    <r>
      <t>¨</t>
    </r>
    <r>
      <rPr>
        <sz val="10"/>
        <rFont val="Arial"/>
        <family val="2"/>
      </rPr>
      <t>         What percentage of your material costs are sourced off shore?</t>
    </r>
  </si>
  <si>
    <t>4.2 INDUSTRY RELIANCE</t>
  </si>
  <si>
    <t>4.3 RELIANCE ON OFF SHORE SUPPLY</t>
  </si>
  <si>
    <t>4.4 INFRASTRUCTURE</t>
  </si>
  <si>
    <t>4.5 PROFITABLILITY</t>
  </si>
  <si>
    <t>Industry Reliance</t>
  </si>
  <si>
    <t>What percentage of your business is with your top 3 Customers?</t>
  </si>
  <si>
    <t>Unknown or Over 80%</t>
  </si>
  <si>
    <t>Under 40%</t>
  </si>
  <si>
    <t>What percentage of your business is serving a specific industry? (confirmation of Supplier Profile)</t>
  </si>
  <si>
    <t>Under 20%</t>
  </si>
  <si>
    <t>Reliance on Off Shore Supply</t>
  </si>
  <si>
    <t>What percentage of your material costs are sourced off shore?</t>
  </si>
  <si>
    <t>Infrastructure</t>
  </si>
  <si>
    <t>Does your facility have room for expansion (confirmation of Open Capacity from Supplier Profile)</t>
  </si>
  <si>
    <t xml:space="preserve">No  </t>
  </si>
  <si>
    <t>Limited</t>
  </si>
  <si>
    <t>Room for extensive expansion (30% additional capacity)</t>
  </si>
  <si>
    <t>What is the general condition of production equipment</t>
  </si>
  <si>
    <t>Poor</t>
  </si>
  <si>
    <t>Adequate</t>
  </si>
  <si>
    <t>Excellent</t>
  </si>
  <si>
    <t>What is the condition of building/ structure</t>
  </si>
  <si>
    <t>Profitability</t>
  </si>
  <si>
    <t>Is Supplier profitable?</t>
  </si>
  <si>
    <t>5.0    ASSESSMENT SUMMARY</t>
  </si>
  <si>
    <t>GENERAL INFORMATION</t>
  </si>
  <si>
    <t>DELIVERY CONTROL</t>
  </si>
  <si>
    <t>QUALITY CONTROL</t>
  </si>
  <si>
    <t>Rating</t>
  </si>
  <si>
    <t>4.0 FINANCIAL</t>
  </si>
  <si>
    <t>Evaluation</t>
  </si>
  <si>
    <t>We have operated at a profit for the last three years</t>
  </si>
  <si>
    <t>Clearly defined, successful improvements demonstrated and available for ATS to review</t>
  </si>
  <si>
    <t>No significant improvements completed</t>
  </si>
  <si>
    <t>Some Initiatives completed but with unclear results</t>
  </si>
  <si>
    <t>No clear process.  Some improvements were abandoned with no follow up</t>
  </si>
  <si>
    <t>Clearly defined, consistently applied process for ensuring improvements are effective (available for ATS to review)</t>
  </si>
  <si>
    <t>We have operated at a profit for the last three years and profits are increasing</t>
  </si>
  <si>
    <t>Unknown or currently not operating at a profit</t>
  </si>
  <si>
    <r>
      <t>¨</t>
    </r>
    <r>
      <rPr>
        <sz val="10"/>
        <rFont val="Arial"/>
        <family val="2"/>
      </rPr>
      <t xml:space="preserve">        Does your facility have room for expansion </t>
    </r>
  </si>
  <si>
    <r>
      <t>¨</t>
    </r>
    <r>
      <rPr>
        <sz val="10"/>
        <rFont val="Arial"/>
        <family val="2"/>
      </rPr>
      <t>         Are you reporting as a profitable business?</t>
    </r>
  </si>
  <si>
    <r>
      <t>¨</t>
    </r>
    <r>
      <rPr>
        <sz val="10"/>
        <rFont val="Arial"/>
        <family val="2"/>
      </rPr>
      <t>        What is the general condition of your production equipment</t>
    </r>
  </si>
  <si>
    <r>
      <t>¨</t>
    </r>
    <r>
      <rPr>
        <sz val="10"/>
        <rFont val="Arial"/>
        <family val="2"/>
      </rPr>
      <t>        What is the condition of your building/ structure?</t>
    </r>
  </si>
  <si>
    <t>EVALUATION</t>
  </si>
  <si>
    <t>QUALITY REP.</t>
  </si>
  <si>
    <t>DATE</t>
  </si>
  <si>
    <t>Pass</t>
  </si>
  <si>
    <t>Conditional Pass</t>
  </si>
  <si>
    <t>Fail</t>
  </si>
  <si>
    <t>ATS FINAL ASSESSMENT SUMMARY</t>
  </si>
  <si>
    <r>
      <t>¨</t>
    </r>
    <r>
      <rPr>
        <sz val="10"/>
        <rFont val="Arial"/>
        <family val="2"/>
      </rPr>
      <t>         What is your current delivery performance for all customers?</t>
    </r>
  </si>
  <si>
    <r>
      <t>¨ </t>
    </r>
    <r>
      <rPr>
        <sz val="10"/>
        <rFont val="Arial"/>
        <family val="2"/>
      </rPr>
      <t>             What percentage of your business is with your top 3 Customers?</t>
    </r>
  </si>
  <si>
    <r>
      <t>¨</t>
    </r>
    <r>
      <rPr>
        <sz val="10"/>
        <rFont val="Arial"/>
        <family val="2"/>
      </rPr>
      <t xml:space="preserve">              What percentage of your business is serving a specific industry? </t>
    </r>
  </si>
  <si>
    <t xml:space="preserve">City:                                                                 </t>
  </si>
  <si>
    <t>Street Address:</t>
  </si>
  <si>
    <t>State / Province:</t>
  </si>
  <si>
    <t>Date:</t>
  </si>
  <si>
    <t>Zip/ Postal Code:</t>
  </si>
  <si>
    <t>Primary Product / Service Provided:</t>
  </si>
  <si>
    <t>1.1.8 Indicate the tolerances that your current equipment is capable of holding (applicable to sub contract machining only):</t>
  </si>
  <si>
    <t>1.3 Investment in New Technology / Innovation</t>
  </si>
  <si>
    <t>Verification demonstrated in some cases and available for ATS to review</t>
  </si>
  <si>
    <r>
      <t>¨</t>
    </r>
    <r>
      <rPr>
        <sz val="10"/>
        <rFont val="Arial"/>
        <family val="2"/>
      </rPr>
      <t>         Have you caused an ATS delivery issue?</t>
    </r>
  </si>
  <si>
    <t>ATS Supplier Classification Level</t>
  </si>
  <si>
    <t xml:space="preserve">2. Any cell with an asterisk (*) in the Comments column requires justification for the response provided.  </t>
  </si>
  <si>
    <t xml:space="preserve">3. Enter N/A for items that are not applicable. Do not leave questions blank. </t>
  </si>
  <si>
    <t>Supplier Information/Instructions</t>
  </si>
  <si>
    <t>Cell Number</t>
  </si>
  <si>
    <t>Fax Number:</t>
  </si>
  <si>
    <t xml:space="preserve">1. This checklist is intended to be a self assessment. Please review and answer the questions in all four (4) sections.  </t>
  </si>
  <si>
    <t>Response</t>
  </si>
  <si>
    <t>Low Score indicates the Supplier could potentially miss delivery commitments and may not be aware of the potential issues that could cause a missed delivery</t>
  </si>
  <si>
    <t>1.1.1  Have you undergone or are planning any changes to company ownership, name, management or manufacturing locations?</t>
  </si>
  <si>
    <t>1.1.2 Have you undergone or planning any changes to company market focus that may negatively impact ATS? (If Yes, Explain)</t>
  </si>
  <si>
    <t>1.1.3 Have you undergone or planning any changes to the company’s core competencies or products / services offered? (If Yes, Explain)</t>
  </si>
  <si>
    <r>
      <rPr>
        <sz val="7"/>
        <rFont val="Times New Roman"/>
        <family val="1"/>
      </rPr>
      <t xml:space="preserve">  </t>
    </r>
    <r>
      <rPr>
        <sz val="10"/>
        <rFont val="Arial"/>
        <family val="2"/>
      </rPr>
      <t>In the company?</t>
    </r>
  </si>
  <si>
    <t>In the quality organization?</t>
  </si>
  <si>
    <t>At each manufacturing location?</t>
  </si>
  <si>
    <t>In engineering?</t>
  </si>
  <si>
    <r>
      <rPr>
        <sz val="7"/>
        <rFont val="Times New Roman"/>
        <family val="1"/>
      </rPr>
      <t xml:space="preserve"> </t>
    </r>
    <r>
      <rPr>
        <sz val="10"/>
        <rFont val="Arial"/>
        <family val="2"/>
      </rPr>
      <t>In production?</t>
    </r>
  </si>
  <si>
    <t xml:space="preserve">1.1.6 Identify the company’s leadership below:     </t>
  </si>
  <si>
    <t>President / 
General Manager</t>
  </si>
  <si>
    <t>EXPLAIN</t>
  </si>
  <si>
    <r>
      <t xml:space="preserve">4.1 FINANCIAL ANALYSIS
</t>
    </r>
    <r>
      <rPr>
        <sz val="12"/>
        <rFont val="Arial"/>
        <family val="2"/>
      </rPr>
      <t>Assess your financial position as a supplier.</t>
    </r>
  </si>
  <si>
    <r>
      <t xml:space="preserve">1.1  GENERAL INFORMATION     
</t>
    </r>
    <r>
      <rPr>
        <sz val="12"/>
        <rFont val="Arial"/>
        <family val="2"/>
      </rPr>
      <t xml:space="preserve">Provide the following overview information about the company and competencies. </t>
    </r>
    <r>
      <rPr>
        <b/>
        <sz val="12"/>
        <rFont val="Arial"/>
        <family val="2"/>
      </rPr>
      <t xml:space="preserve"> </t>
    </r>
  </si>
  <si>
    <r>
      <t xml:space="preserve">2.1  QUALITY 
</t>
    </r>
    <r>
      <rPr>
        <sz val="12"/>
        <rFont val="Arial"/>
        <family val="2"/>
      </rPr>
      <t xml:space="preserve">Provide information about quality systems that are in place. </t>
    </r>
    <r>
      <rPr>
        <b/>
        <sz val="12"/>
        <rFont val="Arial"/>
        <family val="2"/>
      </rPr>
      <t xml:space="preserve"> </t>
    </r>
  </si>
  <si>
    <t>Comments</t>
  </si>
  <si>
    <t>3.2 BUSINESS CONTINUITY PLANNING</t>
  </si>
  <si>
    <r>
      <t>¨</t>
    </r>
    <r>
      <rPr>
        <sz val="10"/>
        <rFont val="Arial"/>
        <family val="2"/>
      </rPr>
      <t>         Are delivery risks associated with sole-sourced suppliers managed?</t>
    </r>
  </si>
  <si>
    <t>3.3 SOLE SOURCE SUPPLIERS</t>
  </si>
  <si>
    <r>
      <t>¨</t>
    </r>
    <r>
      <rPr>
        <sz val="10"/>
        <rFont val="Arial"/>
        <family val="2"/>
      </rPr>
      <t>       What percentage of sales is re-invested in new technology and innovation (provide details of plans for this year)?</t>
    </r>
  </si>
  <si>
    <r>
      <t>¨</t>
    </r>
    <r>
      <rPr>
        <sz val="10"/>
        <rFont val="Arial"/>
        <family val="2"/>
      </rPr>
      <t>         What key initiatives were completed last year?</t>
    </r>
  </si>
  <si>
    <t xml:space="preserve">Attached </t>
  </si>
  <si>
    <t>No formal plans, however benefit from past investment is evident (evidence in place to support Supplier Profile Response)</t>
  </si>
  <si>
    <t>1-0</t>
  </si>
  <si>
    <t>SUPPLIER FINAL RATING</t>
  </si>
  <si>
    <t>5</t>
  </si>
  <si>
    <t>4-3</t>
  </si>
  <si>
    <t>FINAL AVERAGE SCORE (by Supplier for Self Evaluation)</t>
  </si>
  <si>
    <t>Have you caused an ATS disruption in their business?</t>
  </si>
  <si>
    <t>Do not know</t>
  </si>
  <si>
    <t xml:space="preserve">Reactive based on the need for added capacity </t>
  </si>
  <si>
    <t>Cross functional team in place for key positions</t>
  </si>
  <si>
    <t>New technology and innovation only considered based on the needs of the customer</t>
  </si>
  <si>
    <t>Defined plan but only partially completed</t>
  </si>
  <si>
    <t>Performance not known or below 79%</t>
  </si>
  <si>
    <t>Current delivery performance above 93%</t>
  </si>
  <si>
    <t>Between 88% - 92.5%</t>
  </si>
  <si>
    <t>Between 80% - 87.5%</t>
  </si>
  <si>
    <t>Risks are understood but no planning has occurred</t>
  </si>
  <si>
    <t>Are delivery risks associated with sole-sourced supplies managed?</t>
  </si>
  <si>
    <t>Sole-sourced suppliers are identified but no other sources available</t>
  </si>
  <si>
    <t>Between 60% and 80%</t>
  </si>
  <si>
    <t>Between 40% and 60%</t>
  </si>
  <si>
    <t>Unknown</t>
  </si>
  <si>
    <t>Over 50%</t>
  </si>
  <si>
    <t>Between 20% and 50%</t>
  </si>
  <si>
    <t>Improvements incorporated but unsure how to measure effectiveness</t>
  </si>
  <si>
    <t>4.6 ETHICS &amp; SOCIAL ACCOUNTABILITY</t>
  </si>
  <si>
    <r>
      <t>¨</t>
    </r>
    <r>
      <rPr>
        <sz val="10"/>
        <rFont val="Arial"/>
        <family val="2"/>
      </rPr>
      <t>        Do you ensure the labour practices are equitable and support the improvement of workplace standards and conditions</t>
    </r>
  </si>
  <si>
    <r>
      <t>¨</t>
    </r>
    <r>
      <rPr>
        <sz val="10"/>
        <rFont val="Arial"/>
        <family val="2"/>
      </rPr>
      <t>        Do you comply with all employment laws and regulations and ensure that your suppliers comply to these requirements as well?</t>
    </r>
  </si>
  <si>
    <r>
      <t>¨</t>
    </r>
    <r>
      <rPr>
        <sz val="10"/>
        <rFont val="Arial"/>
        <family val="2"/>
      </rPr>
      <t>        Has there been any labour disruptions or legal cases against your company or your suppliers within the last 4 years?</t>
    </r>
  </si>
  <si>
    <t>Compliant</t>
  </si>
  <si>
    <t>Partial Compliant</t>
  </si>
  <si>
    <t>Non Compliant</t>
  </si>
  <si>
    <t> Do you comply with Federal, Municple and Regional environmental, health &amp; safety regulations?</t>
  </si>
  <si>
    <t>Do you ensure the labour practices are equitable and support the improvement of workplace standards and conditions</t>
  </si>
  <si>
    <t> Do you comply with all employment laws and regulations and ensure that your suppliers comply to these requirements as well?</t>
  </si>
  <si>
    <t>Has there been any labour disruptions or legal cases against your company or your suppliers within the last 4 years?</t>
  </si>
  <si>
    <r>
      <t>¨</t>
    </r>
    <r>
      <rPr>
        <sz val="10"/>
        <rFont val="Arial"/>
        <family val="2"/>
      </rPr>
      <t xml:space="preserve">         How are improvements verified to ensure they are effective? 
</t>
    </r>
  </si>
  <si>
    <t>Note: Non Compliant in 1 or more Ethical Areas. ATS to review to determine if further action is required.</t>
  </si>
  <si>
    <t xml:space="preserve">FINANCIAL STABILITY </t>
  </si>
  <si>
    <t>ETHICS</t>
  </si>
  <si>
    <t>Enter Information in Section 1.0</t>
  </si>
  <si>
    <t>total</t>
  </si>
  <si>
    <t>Supplier Participants</t>
  </si>
  <si>
    <t>By submitting this document to ATS, I certify that to the best of my knowledge, the information I have provided on all pages of the 
Supplier Self Assessment is complete and accurate in every respect. As a supplier to ATS, you understand that a false statement or 
omission of facts could cause supplier approval rejection or future removal from ATS’s approved supplier list.  </t>
  </si>
  <si>
    <t xml:space="preserve">This category is aimed at assessing the Suppliers financial stability and social/legal accountabilities.
High Score indicates the Supplier is well diversified and more likely to withstand economic fluctuations in specific markets
(currency, commodity, industry) and complies to all legal requirements.
Low Score indicates the Supplier may be financially exposed to fluctuations in certain market conditions that may threaten
their ability to continue normal operations and or has reported legal violations or labour disruptions.
</t>
  </si>
  <si>
    <r>
      <t>¨</t>
    </r>
    <r>
      <rPr>
        <sz val="10"/>
        <rFont val="Arial"/>
        <family val="2"/>
      </rPr>
      <t>        Do you comply with Federal, Municipal and Regional environmental, health &amp; safety regulations?</t>
    </r>
  </si>
  <si>
    <t>Page 1 of 6</t>
  </si>
  <si>
    <t>Page 2 of 6</t>
  </si>
  <si>
    <t>Page 3 of 6</t>
  </si>
  <si>
    <t>Page 4 of 6</t>
  </si>
  <si>
    <t>Page 5 of 6</t>
  </si>
  <si>
    <t>Page 6 of 6</t>
  </si>
  <si>
    <t>A</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</si>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</sst>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mmmm\ d\,\ yyyy;@"/>
    <numFmt numFmtId="166" formatCode="0.000000%"/>
  </numFmts>
  <fonts count="35">
    <font>
      <sz val="10"/>
      <name val="Arial"/>
    </font>
    <font>
      <sz val="10"/>
      <name val="Arial"/>
      <family val="2"/>
    </font>
    <font>
      <b/>
      <sz val="10"/>
      <name val="Arial"/>
      <family val="2"/>
    </font>
    <font>
      <sz val="10"/>
      <name val="Arial"/>
      <family val="2"/>
    </font>
    <font>
      <sz val="10"/>
      <name val="Symbol"/>
      <family val="1"/>
      <charset val="2"/>
    </font>
    <font>
      <sz val="7"/>
      <name val="Times New Roman"/>
      <family val="1"/>
    </font>
    <font>
      <b/>
      <sz val="12"/>
      <name val="Arial"/>
      <family val="2"/>
    </font>
    <font>
      <b/>
      <sz val="7"/>
      <name val="Times New Roman"/>
      <family val="1"/>
    </font>
    <font>
      <sz val="8"/>
      <name val="Arial"/>
      <family val="2"/>
    </font>
    <font>
      <b/>
      <sz val="10"/>
      <name val="Arial Rounded MT Bold"/>
      <family val="2"/>
    </font>
    <font>
      <b/>
      <i/>
      <sz val="12"/>
      <name val="Arial"/>
      <family val="2"/>
    </font>
    <font>
      <sz val="12"/>
      <name val="Arial"/>
      <family val="2"/>
    </font>
    <font>
      <sz val="10"/>
      <name val="Arial"/>
      <family val="2"/>
    </font>
    <font>
      <sz val="12"/>
      <name val="Times New Roman"/>
      <family val="1"/>
    </font>
    <font>
      <b/>
      <sz val="10"/>
      <color indexed="8"/>
      <name val="Arial"/>
      <family val="2"/>
    </font>
    <font>
      <b/>
      <sz val="10"/>
      <name val="Symbol"/>
      <family val="1"/>
      <charset val="2"/>
    </font>
    <font>
      <sz val="7"/>
      <name val="Arial"/>
      <family val="2"/>
    </font>
    <font>
      <sz val="20"/>
      <color indexed="8"/>
      <name val="Arial"/>
      <family val="2"/>
    </font>
    <font>
      <sz val="10"/>
      <name val="infrastructure1"/>
    </font>
    <font>
      <sz val="10"/>
      <name val="infrastructure3"/>
    </font>
    <font>
      <sz val="10"/>
      <name val="infrastructure2"/>
    </font>
    <font>
      <b/>
      <sz val="10"/>
      <name val="Arial"/>
      <family val="2"/>
    </font>
    <font>
      <sz val="10"/>
      <name val="Arial"/>
      <family val="2"/>
    </font>
    <font>
      <sz val="10"/>
      <color indexed="8"/>
      <name val="Arial"/>
      <family val="2"/>
    </font>
    <font>
      <sz val="10"/>
      <name val="Arial"/>
      <family val="2"/>
    </font>
    <font>
      <b/>
      <sz val="10"/>
      <color indexed="8"/>
      <name val="Arial"/>
      <family val="2"/>
    </font>
    <font>
      <sz val="10"/>
      <name val="Arial"/>
      <family val="2"/>
    </font>
    <font>
      <b/>
      <i/>
      <sz val="10"/>
      <name val="Arial"/>
      <family val="2"/>
    </font>
    <font>
      <b/>
      <u/>
      <sz val="10"/>
      <name val="Arial"/>
      <family val="2"/>
    </font>
    <font>
      <u/>
      <sz val="10"/>
      <name val="Arial"/>
      <family val="2"/>
    </font>
    <font>
      <b/>
      <sz val="11.5"/>
      <name val="Arial"/>
      <family val="2"/>
    </font>
    <font>
      <b/>
      <sz val="12"/>
      <color indexed="8"/>
      <name val="Arial"/>
      <family val="2"/>
    </font>
    <font>
      <b/>
      <sz val="12"/>
      <color rgb="FFFF0000"/>
      <name val="Arial"/>
      <family val="2"/>
    </font>
    <font>
      <b/>
      <u/>
      <sz val="14"/>
      <color rgb="FFFF0000"/>
      <name val="Arial"/>
      <family val="2"/>
    </font>
    <font>
      <b/>
      <sz val="14"/>
      <color rgb="FFFF0000"/>
      <name val="Arial"/>
      <family val="2"/>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gradientFill type="path" left="0.5" right="0.5" top="0.5" bottom="0.5">
        <stop position="0">
          <color theme="0"/>
        </stop>
        <stop position="1">
          <color rgb="FFFF3300"/>
        </stop>
      </gradientFill>
    </fill>
    <fill>
      <gradientFill type="path" left="0.5" right="0.5" top="0.5" bottom="0.5">
        <stop position="0">
          <color theme="0"/>
        </stop>
        <stop position="1">
          <color rgb="FF92D050"/>
        </stop>
      </gradientFill>
    </fill>
    <fill>
      <gradientFill type="path" left="0.5" right="0.5" top="0.5" bottom="0.5">
        <stop position="0">
          <color theme="0"/>
        </stop>
        <stop position="1">
          <color theme="7" tint="0.40000610370189521"/>
        </stop>
      </gradientFill>
    </fill>
    <fill>
      <gradientFill type="path" left="0.5" right="0.5" top="0.5" bottom="0.5">
        <stop position="0">
          <color theme="0"/>
        </stop>
        <stop position="1">
          <color rgb="FFFFFF00"/>
        </stop>
      </gradientFill>
    </fill>
    <fill>
      <patternFill patternType="solid">
        <fgColor theme="0" tint="-4.9989318521683403E-2"/>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s>
  <cellStyleXfs count="1">
    <xf numFmtId="0" fontId="0" fillId="0" borderId="0"/>
  </cellStyleXfs>
  <cellXfs count="355">
    <xf numFmtId="0" fontId="0" fillId="0" borderId="0" xfId="0"/>
    <xf numFmtId="0" fontId="0" fillId="0" borderId="0" xfId="0" applyAlignment="1">
      <alignment wrapText="1"/>
    </xf>
    <xf numFmtId="0" fontId="0" fillId="0" borderId="0" xfId="0" applyBorder="1" applyAlignment="1">
      <alignment wrapText="1"/>
    </xf>
    <xf numFmtId="0" fontId="0" fillId="0" borderId="0" xfId="0" applyBorder="1" applyAlignment="1">
      <alignment horizontal="center" wrapText="1"/>
    </xf>
    <xf numFmtId="0" fontId="0" fillId="0" borderId="0" xfId="0" applyAlignment="1">
      <alignment horizontal="center" wrapText="1"/>
    </xf>
    <xf numFmtId="0" fontId="0" fillId="0" borderId="0" xfId="0" applyAlignment="1">
      <alignment vertical="center" wrapText="1"/>
    </xf>
    <xf numFmtId="0" fontId="2" fillId="0" borderId="0" xfId="0" applyFont="1" applyAlignment="1">
      <alignment vertical="center" wrapText="1"/>
    </xf>
    <xf numFmtId="0" fontId="3" fillId="0" borderId="0" xfId="0" applyFont="1" applyFill="1" applyBorder="1" applyAlignment="1">
      <alignment wrapText="1"/>
    </xf>
    <xf numFmtId="0" fontId="0" fillId="0" borderId="0" xfId="0" applyFill="1" applyBorder="1" applyAlignment="1">
      <alignment wrapText="1"/>
    </xf>
    <xf numFmtId="0" fontId="3" fillId="0" borderId="0" xfId="0" applyFont="1" applyFill="1" applyBorder="1" applyAlignment="1">
      <alignment horizontal="left" vertical="center" wrapText="1"/>
    </xf>
    <xf numFmtId="0" fontId="6" fillId="0" borderId="0" xfId="0" applyFont="1" applyAlignment="1">
      <alignment vertical="center" wrapText="1"/>
    </xf>
    <xf numFmtId="0" fontId="13" fillId="0" borderId="0" xfId="0" applyFont="1" applyBorder="1" applyAlignment="1">
      <alignment vertical="center" wrapText="1"/>
    </xf>
    <xf numFmtId="0" fontId="3" fillId="0" borderId="0" xfId="0" applyFont="1" applyFill="1" applyBorder="1" applyAlignment="1">
      <alignment vertical="center" wrapText="1"/>
    </xf>
    <xf numFmtId="0" fontId="13" fillId="0" borderId="0" xfId="0" applyFont="1" applyFill="1" applyBorder="1" applyAlignment="1">
      <alignment vertical="center" wrapText="1"/>
    </xf>
    <xf numFmtId="0" fontId="18" fillId="0" borderId="0" xfId="0" applyFont="1" applyFill="1" applyBorder="1" applyAlignment="1">
      <alignment vertical="center" wrapText="1"/>
    </xf>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0" fontId="1" fillId="0" borderId="0" xfId="0" applyNumberFormat="1" applyFont="1" applyAlignment="1">
      <alignment horizontal="right" vertical="center" wrapText="1"/>
    </xf>
    <xf numFmtId="10" fontId="21" fillId="0" borderId="0" xfId="0" applyNumberFormat="1" applyFont="1" applyAlignment="1">
      <alignment horizontal="center" vertical="center" wrapText="1"/>
    </xf>
    <xf numFmtId="10" fontId="2" fillId="0" borderId="0" xfId="0" applyNumberFormat="1" applyFont="1" applyBorder="1" applyAlignment="1">
      <alignment horizontal="right" vertical="center" wrapText="1"/>
    </xf>
    <xf numFmtId="10" fontId="22" fillId="0" borderId="0" xfId="0" applyNumberFormat="1" applyFont="1" applyBorder="1" applyAlignment="1">
      <alignment horizontal="right" vertical="center" wrapText="1"/>
    </xf>
    <xf numFmtId="10" fontId="6" fillId="0" borderId="0" xfId="0" applyNumberFormat="1" applyFont="1" applyAlignment="1">
      <alignment horizontal="right" vertical="center" wrapText="1"/>
    </xf>
    <xf numFmtId="10" fontId="2" fillId="0" borderId="0" xfId="0" applyNumberFormat="1" applyFont="1" applyAlignment="1">
      <alignment horizontal="right" vertical="center" wrapText="1"/>
    </xf>
    <xf numFmtId="10" fontId="22" fillId="0" borderId="0" xfId="0" applyNumberFormat="1" applyFont="1" applyFill="1" applyBorder="1" applyAlignment="1">
      <alignment horizontal="right" vertical="center" wrapText="1"/>
    </xf>
    <xf numFmtId="10" fontId="23" fillId="0" borderId="0" xfId="0" applyNumberFormat="1" applyFont="1" applyFill="1" applyBorder="1" applyAlignment="1">
      <alignment horizontal="right" vertical="center" wrapText="1"/>
    </xf>
    <xf numFmtId="10" fontId="14" fillId="0" borderId="0" xfId="0" applyNumberFormat="1" applyFont="1" applyFill="1" applyBorder="1" applyAlignment="1">
      <alignment horizontal="right" vertical="center" wrapText="1"/>
    </xf>
    <xf numFmtId="10" fontId="24" fillId="0" borderId="0" xfId="0" applyNumberFormat="1" applyFont="1" applyFill="1" applyBorder="1" applyAlignment="1">
      <alignment horizontal="right" vertical="center" wrapText="1"/>
    </xf>
    <xf numFmtId="10" fontId="26" fillId="0" borderId="0" xfId="0" applyNumberFormat="1" applyFont="1" applyAlignment="1">
      <alignment horizontal="right" vertical="center" wrapText="1"/>
    </xf>
    <xf numFmtId="10" fontId="14" fillId="0" borderId="0" xfId="0" applyNumberFormat="1" applyFont="1" applyFill="1" applyBorder="1" applyAlignment="1">
      <alignment vertical="center" wrapText="1"/>
    </xf>
    <xf numFmtId="10" fontId="25" fillId="0" borderId="0" xfId="0" applyNumberFormat="1" applyFont="1" applyFill="1" applyBorder="1" applyAlignment="1">
      <alignment horizontal="right" vertical="center" wrapText="1"/>
    </xf>
    <xf numFmtId="10" fontId="26" fillId="0" borderId="0" xfId="0" applyNumberFormat="1" applyFont="1" applyFill="1" applyBorder="1" applyAlignment="1">
      <alignment horizontal="right" vertical="center" wrapText="1"/>
    </xf>
    <xf numFmtId="10" fontId="2" fillId="0" borderId="0" xfId="0" applyNumberFormat="1" applyFont="1" applyFill="1" applyBorder="1" applyAlignment="1">
      <alignment horizontal="right" vertical="center" wrapText="1"/>
    </xf>
    <xf numFmtId="10" fontId="1" fillId="0" borderId="0" xfId="0" applyNumberFormat="1" applyFont="1" applyAlignment="1">
      <alignment horizontal="center" vertical="center" wrapText="1"/>
    </xf>
    <xf numFmtId="10" fontId="26" fillId="0" borderId="0" xfId="0" applyNumberFormat="1" applyFont="1" applyAlignment="1">
      <alignment horizontal="center" vertical="center" wrapText="1"/>
    </xf>
    <xf numFmtId="10" fontId="22" fillId="0" borderId="0" xfId="0" applyNumberFormat="1" applyFont="1" applyBorder="1" applyAlignment="1">
      <alignment horizontal="center" vertical="center" wrapText="1"/>
    </xf>
    <xf numFmtId="10" fontId="2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23" fillId="0" borderId="0" xfId="0" applyNumberFormat="1" applyFont="1" applyFill="1" applyBorder="1" applyAlignment="1">
      <alignment horizontal="center" vertical="center" wrapText="1"/>
    </xf>
    <xf numFmtId="10" fontId="24" fillId="0" borderId="0" xfId="0" applyNumberFormat="1" applyFont="1" applyFill="1" applyBorder="1" applyAlignment="1">
      <alignment horizontal="center" vertical="center" wrapText="1"/>
    </xf>
    <xf numFmtId="10" fontId="24" fillId="0" borderId="0" xfId="0" applyNumberFormat="1" applyFont="1" applyAlignment="1">
      <alignment horizontal="center" vertical="center" wrapText="1"/>
    </xf>
    <xf numFmtId="10" fontId="26" fillId="0" borderId="0" xfId="0" applyNumberFormat="1" applyFont="1" applyFill="1" applyBorder="1" applyAlignment="1">
      <alignment horizontal="center" vertical="center" wrapText="1"/>
    </xf>
    <xf numFmtId="0" fontId="27"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7" fillId="0" borderId="0" xfId="0" applyFont="1" applyFill="1" applyBorder="1" applyAlignment="1">
      <alignment vertical="center" wrapText="1"/>
    </xf>
    <xf numFmtId="0" fontId="2" fillId="0" borderId="0" xfId="0" applyFont="1" applyAlignment="1">
      <alignment wrapText="1"/>
    </xf>
    <xf numFmtId="0" fontId="2" fillId="0" borderId="0" xfId="0" applyFont="1" applyFill="1" applyBorder="1" applyAlignment="1">
      <alignment wrapText="1"/>
    </xf>
    <xf numFmtId="0" fontId="3" fillId="0" borderId="0" xfId="0" applyFont="1" applyFill="1" applyBorder="1" applyAlignment="1">
      <alignment horizontal="center" wrapText="1"/>
    </xf>
    <xf numFmtId="0" fontId="13" fillId="0" borderId="0" xfId="0" applyFont="1" applyAlignment="1">
      <alignment vertical="center" wrapText="1"/>
    </xf>
    <xf numFmtId="0" fontId="2" fillId="2" borderId="1" xfId="0" applyFont="1" applyFill="1" applyBorder="1" applyAlignment="1">
      <alignment horizontal="center" vertical="center" wrapText="1"/>
    </xf>
    <xf numFmtId="0" fontId="0" fillId="2" borderId="0" xfId="0" applyFill="1"/>
    <xf numFmtId="0" fontId="2" fillId="2" borderId="0" xfId="0" applyFont="1" applyFill="1" applyBorder="1" applyAlignment="1">
      <alignment horizontal="center" vertical="center" wrapText="1"/>
    </xf>
    <xf numFmtId="0" fontId="4" fillId="2" borderId="0" xfId="0" applyFont="1" applyFill="1" applyBorder="1" applyAlignment="1">
      <alignment horizontal="left" vertical="top" wrapText="1"/>
    </xf>
    <xf numFmtId="0" fontId="0" fillId="2" borderId="0" xfId="0" applyFill="1" applyBorder="1" applyAlignment="1">
      <alignment horizontal="center" vertical="center" wrapText="1"/>
    </xf>
    <xf numFmtId="0" fontId="2" fillId="2" borderId="0" xfId="0" applyFont="1" applyFill="1" applyBorder="1" applyAlignment="1">
      <alignment vertical="center" wrapText="1"/>
    </xf>
    <xf numFmtId="0" fontId="2" fillId="2" borderId="0" xfId="0" applyFont="1" applyFill="1" applyAlignment="1">
      <alignment vertical="center" wrapText="1"/>
    </xf>
    <xf numFmtId="0" fontId="2" fillId="2" borderId="0" xfId="0" applyFont="1" applyFill="1" applyBorder="1" applyAlignment="1">
      <alignment horizontal="left" vertical="top" wrapText="1"/>
    </xf>
    <xf numFmtId="0" fontId="3" fillId="2" borderId="0" xfId="0" applyFont="1" applyFill="1" applyBorder="1" applyAlignment="1">
      <alignment horizontal="left" wrapText="1"/>
    </xf>
    <xf numFmtId="0" fontId="4" fillId="2" borderId="0" xfId="0" applyFont="1" applyFill="1" applyBorder="1" applyAlignment="1">
      <alignment horizontal="left" vertical="center" wrapText="1" indent="2"/>
    </xf>
    <xf numFmtId="0" fontId="3" fillId="2" borderId="0" xfId="0" applyFont="1" applyFill="1" applyBorder="1" applyAlignment="1">
      <alignment horizontal="left" vertical="center" wrapText="1" indent="2"/>
    </xf>
    <xf numFmtId="0" fontId="0" fillId="2" borderId="0" xfId="0" applyFill="1" applyAlignment="1">
      <alignment horizontal="left" wrapText="1"/>
    </xf>
    <xf numFmtId="0" fontId="0" fillId="2" borderId="0" xfId="0" applyFill="1" applyAlignment="1">
      <alignment wrapText="1"/>
    </xf>
    <xf numFmtId="0" fontId="0" fillId="2" borderId="0" xfId="0" applyFill="1" applyAlignment="1">
      <alignment horizontal="center" wrapText="1"/>
    </xf>
    <xf numFmtId="0" fontId="2" fillId="2" borderId="2"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2" borderId="0" xfId="0" applyFill="1" applyAlignment="1">
      <alignment horizontal="left" vertical="center" wrapText="1"/>
    </xf>
    <xf numFmtId="0" fontId="12" fillId="2" borderId="0" xfId="0" applyFont="1" applyFill="1" applyAlignment="1">
      <alignment horizontal="left" vertical="center" wrapText="1"/>
    </xf>
    <xf numFmtId="0" fontId="9" fillId="2" borderId="0"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0" fillId="2" borderId="0" xfId="0" applyFont="1" applyFill="1" applyBorder="1" applyAlignment="1">
      <alignment vertical="center" wrapText="1"/>
    </xf>
    <xf numFmtId="0" fontId="2" fillId="2" borderId="3" xfId="0" applyFont="1" applyFill="1" applyBorder="1" applyAlignment="1">
      <alignment horizontal="left" vertical="top" wrapText="1"/>
    </xf>
    <xf numFmtId="0" fontId="3" fillId="2" borderId="1" xfId="0" applyFont="1" applyFill="1" applyBorder="1" applyAlignment="1">
      <alignment horizontal="left" vertical="center" wrapText="1"/>
    </xf>
    <xf numFmtId="0" fontId="3" fillId="0" borderId="0" xfId="0" applyFont="1" applyAlignment="1">
      <alignment vertical="center" wrapText="1"/>
    </xf>
    <xf numFmtId="165" fontId="3" fillId="2" borderId="1" xfId="0" applyNumberFormat="1" applyFont="1" applyFill="1" applyBorder="1" applyAlignment="1">
      <alignment horizontal="left" vertical="center" wrapText="1"/>
    </xf>
    <xf numFmtId="0" fontId="0" fillId="2" borderId="0" xfId="0" applyFill="1" applyAlignment="1">
      <alignment horizontal="center" vertical="center" wrapText="1"/>
    </xf>
    <xf numFmtId="0" fontId="3" fillId="2" borderId="0" xfId="0" applyFont="1" applyFill="1" applyBorder="1" applyAlignment="1">
      <alignment horizontal="left" vertical="top" wrapText="1"/>
    </xf>
    <xf numFmtId="0" fontId="3" fillId="0" borderId="0" xfId="0" applyFont="1"/>
    <xf numFmtId="0" fontId="14" fillId="2" borderId="4"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0" fillId="0" borderId="2" xfId="0" applyBorder="1" applyAlignment="1">
      <alignment vertical="center" wrapText="1"/>
    </xf>
    <xf numFmtId="0" fontId="6"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0" xfId="0" applyFill="1" applyBorder="1" applyAlignment="1">
      <alignment wrapText="1"/>
    </xf>
    <xf numFmtId="0" fontId="2" fillId="3" borderId="3" xfId="0" applyFont="1" applyFill="1" applyBorder="1" applyAlignment="1">
      <alignment horizontal="left" vertical="center" wrapText="1"/>
    </xf>
    <xf numFmtId="0" fontId="2" fillId="3" borderId="0" xfId="0" applyFont="1" applyFill="1" applyBorder="1" applyAlignment="1">
      <alignment horizontal="left" vertical="center" wrapText="1"/>
    </xf>
    <xf numFmtId="0" fontId="14" fillId="2" borderId="6" xfId="0" applyFont="1" applyFill="1" applyBorder="1" applyAlignment="1">
      <alignment vertical="center" wrapText="1"/>
    </xf>
    <xf numFmtId="0" fontId="0" fillId="0" borderId="0" xfId="0" applyAlignment="1">
      <alignment vertical="center"/>
    </xf>
    <xf numFmtId="0" fontId="0" fillId="0" borderId="2" xfId="0" applyBorder="1" applyAlignment="1">
      <alignment wrapText="1"/>
    </xf>
    <xf numFmtId="0" fontId="2" fillId="2" borderId="2" xfId="0" applyFont="1" applyFill="1" applyBorder="1" applyAlignment="1">
      <alignment wrapText="1"/>
    </xf>
    <xf numFmtId="0" fontId="4" fillId="0" borderId="6" xfId="0" applyFont="1" applyFill="1" applyBorder="1" applyAlignment="1">
      <alignment horizontal="left" vertical="center" wrapText="1"/>
    </xf>
    <xf numFmtId="0" fontId="0" fillId="0" borderId="6" xfId="0" applyFill="1" applyBorder="1" applyAlignment="1">
      <alignment horizontal="center" vertical="center" wrapText="1"/>
    </xf>
    <xf numFmtId="0" fontId="3" fillId="0" borderId="6" xfId="0" applyFont="1" applyFill="1" applyBorder="1" applyAlignment="1">
      <alignment horizontal="left" vertical="center" wrapText="1"/>
    </xf>
    <xf numFmtId="0" fontId="0" fillId="0" borderId="0" xfId="0" applyBorder="1" applyAlignment="1">
      <alignment vertical="center"/>
    </xf>
    <xf numFmtId="0" fontId="3" fillId="0" borderId="1" xfId="0" applyFont="1" applyFill="1" applyBorder="1" applyAlignment="1">
      <alignment vertical="center" wrapText="1"/>
    </xf>
    <xf numFmtId="0" fontId="0" fillId="0" borderId="3" xfId="0" applyFill="1" applyBorder="1" applyAlignment="1">
      <alignment horizontal="center" vertical="center" wrapText="1"/>
    </xf>
    <xf numFmtId="0" fontId="3" fillId="0" borderId="1" xfId="0" applyFont="1" applyFill="1" applyBorder="1" applyAlignment="1">
      <alignment horizontal="right" vertical="center" wrapText="1"/>
    </xf>
    <xf numFmtId="0" fontId="4" fillId="2" borderId="4" xfId="0" applyFont="1" applyFill="1" applyBorder="1" applyAlignment="1">
      <alignment vertical="center" wrapText="1"/>
    </xf>
    <xf numFmtId="0" fontId="4" fillId="2" borderId="4"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0" fillId="0" borderId="0" xfId="0" applyBorder="1"/>
    <xf numFmtId="0" fontId="0" fillId="0" borderId="0" xfId="0" applyBorder="1" applyAlignment="1">
      <alignment horizontal="left" vertical="center"/>
    </xf>
    <xf numFmtId="0" fontId="4" fillId="2" borderId="3"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1" fillId="2" borderId="4" xfId="0" applyFont="1" applyFill="1" applyBorder="1" applyAlignment="1">
      <alignment vertical="center" wrapText="1"/>
    </xf>
    <xf numFmtId="0" fontId="31" fillId="2" borderId="4" xfId="0" applyFont="1" applyFill="1" applyBorder="1" applyAlignment="1">
      <alignment horizontal="center" vertical="center" wrapText="1"/>
    </xf>
    <xf numFmtId="0" fontId="4" fillId="2" borderId="2" xfId="0" applyFont="1" applyFill="1" applyBorder="1" applyAlignment="1">
      <alignment vertical="center" wrapText="1"/>
    </xf>
    <xf numFmtId="0" fontId="32" fillId="4" borderId="1" xfId="0" applyFont="1" applyFill="1" applyBorder="1" applyAlignment="1">
      <alignment horizontal="left" vertical="center" wrapText="1"/>
    </xf>
    <xf numFmtId="166" fontId="0" fillId="0" borderId="0" xfId="0" applyNumberFormat="1" applyAlignment="1">
      <alignment wrapText="1"/>
    </xf>
    <xf numFmtId="2" fontId="6"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2" fillId="0" borderId="0" xfId="0" applyNumberFormat="1" applyFont="1" applyBorder="1" applyAlignment="1">
      <alignment horizontal="right" vertical="center" wrapText="1"/>
    </xf>
    <xf numFmtId="2" fontId="2" fillId="5" borderId="1" xfId="0" applyNumberFormat="1" applyFont="1" applyFill="1" applyBorder="1" applyAlignment="1">
      <alignment horizontal="center" vertical="center" wrapText="1"/>
    </xf>
    <xf numFmtId="2" fontId="0" fillId="0" borderId="0" xfId="0" applyNumberFormat="1" applyAlignment="1">
      <alignment horizontal="center" wrapText="1"/>
    </xf>
    <xf numFmtId="2" fontId="0" fillId="0" borderId="0" xfId="0" applyNumberFormat="1" applyAlignment="1">
      <alignment wrapText="1"/>
    </xf>
    <xf numFmtId="2" fontId="0" fillId="0" borderId="0" xfId="0" applyNumberFormat="1" applyBorder="1" applyAlignment="1">
      <alignment horizontal="center" wrapText="1"/>
    </xf>
    <xf numFmtId="2" fontId="22" fillId="0" borderId="0" xfId="0" applyNumberFormat="1" applyFont="1" applyFill="1" applyBorder="1" applyAlignment="1">
      <alignment horizontal="center" vertical="center" wrapText="1"/>
    </xf>
    <xf numFmtId="2" fontId="22" fillId="0" borderId="0" xfId="0" applyNumberFormat="1" applyFont="1" applyAlignment="1">
      <alignment horizontal="center" vertical="center" wrapText="1"/>
    </xf>
    <xf numFmtId="2" fontId="3" fillId="0" borderId="0" xfId="0" applyNumberFormat="1" applyFont="1" applyFill="1" applyBorder="1" applyAlignment="1">
      <alignment horizontal="center" wrapText="1"/>
    </xf>
    <xf numFmtId="2" fontId="17" fillId="0" borderId="0" xfId="0" applyNumberFormat="1" applyFont="1" applyFill="1" applyBorder="1" applyAlignment="1">
      <alignment horizontal="center" wrapText="1"/>
    </xf>
    <xf numFmtId="2" fontId="23" fillId="0" borderId="0" xfId="0" applyNumberFormat="1" applyFont="1" applyFill="1" applyBorder="1" applyAlignment="1">
      <alignment horizontal="center" vertical="center" wrapText="1"/>
    </xf>
    <xf numFmtId="2" fontId="17" fillId="0" borderId="0" xfId="0" applyNumberFormat="1" applyFont="1" applyFill="1" applyBorder="1" applyAlignment="1">
      <alignment wrapText="1"/>
    </xf>
    <xf numFmtId="2" fontId="3" fillId="0" borderId="0" xfId="0" applyNumberFormat="1" applyFont="1" applyFill="1" applyBorder="1" applyAlignment="1">
      <alignment wrapText="1"/>
    </xf>
    <xf numFmtId="2" fontId="24" fillId="0" borderId="0" xfId="0" applyNumberFormat="1" applyFont="1" applyFill="1" applyBorder="1" applyAlignment="1">
      <alignment horizontal="center" vertical="center" wrapText="1"/>
    </xf>
    <xf numFmtId="2" fontId="2" fillId="0" borderId="0" xfId="0" applyNumberFormat="1" applyFont="1" applyAlignment="1">
      <alignment horizontal="center" wrapText="1"/>
    </xf>
    <xf numFmtId="2" fontId="14" fillId="0" borderId="1" xfId="0" applyNumberFormat="1" applyFont="1" applyFill="1" applyBorder="1" applyAlignment="1">
      <alignment horizontal="center" vertical="center" wrapText="1"/>
    </xf>
    <xf numFmtId="2" fontId="25"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6" fillId="0" borderId="0" xfId="0" applyNumberFormat="1" applyFont="1" applyFill="1" applyBorder="1" applyAlignment="1">
      <alignment horizontal="center" vertical="center" wrapText="1"/>
    </xf>
    <xf numFmtId="2" fontId="2" fillId="5" borderId="6" xfId="0" applyNumberFormat="1" applyFont="1" applyFill="1" applyBorder="1" applyAlignment="1">
      <alignment horizontal="center" vertical="center" wrapText="1"/>
    </xf>
    <xf numFmtId="2" fontId="26" fillId="0" borderId="0" xfId="0" applyNumberFormat="1" applyFont="1" applyAlignment="1">
      <alignment horizontal="right" vertical="center" wrapText="1"/>
    </xf>
    <xf numFmtId="0" fontId="3" fillId="2" borderId="0" xfId="0" applyFont="1" applyFill="1"/>
    <xf numFmtId="2" fontId="2" fillId="0" borderId="0" xfId="0" applyNumberFormat="1" applyFont="1" applyBorder="1" applyAlignment="1">
      <alignment horizontal="center" vertical="center" wrapText="1"/>
    </xf>
    <xf numFmtId="0" fontId="3" fillId="0" borderId="0" xfId="0" applyFont="1" applyAlignment="1">
      <alignment wrapText="1"/>
    </xf>
    <xf numFmtId="10" fontId="3" fillId="0" borderId="0" xfId="0" applyNumberFormat="1" applyFont="1" applyAlignment="1">
      <alignment horizontal="right" vertical="center" wrapText="1"/>
    </xf>
    <xf numFmtId="2" fontId="26" fillId="0" borderId="0" xfId="0" applyNumberFormat="1" applyFont="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8" xfId="0" applyFont="1" applyFill="1" applyBorder="1" applyAlignment="1">
      <alignment horizontal="left" wrapText="1"/>
    </xf>
    <xf numFmtId="0" fontId="3" fillId="2" borderId="2" xfId="0" applyFont="1" applyFill="1" applyBorder="1" applyAlignment="1">
      <alignment horizontal="left" wrapText="1"/>
    </xf>
    <xf numFmtId="0" fontId="3" fillId="2" borderId="9" xfId="0" applyFont="1" applyFill="1" applyBorder="1" applyAlignment="1">
      <alignment horizontal="left" wrapText="1"/>
    </xf>
    <xf numFmtId="0" fontId="3" fillId="2" borderId="10" xfId="0" applyFont="1" applyFill="1" applyBorder="1" applyAlignment="1">
      <alignment horizontal="left" wrapText="1"/>
    </xf>
    <xf numFmtId="0" fontId="3" fillId="2" borderId="3" xfId="0" applyFont="1" applyFill="1" applyBorder="1" applyAlignment="1">
      <alignment horizontal="left" wrapText="1"/>
    </xf>
    <xf numFmtId="0" fontId="3" fillId="2" borderId="11" xfId="0" applyFont="1" applyFill="1" applyBorder="1" applyAlignment="1">
      <alignment horizontal="left"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1" xfId="0"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0" fontId="3" fillId="0" borderId="4"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2" fillId="2" borderId="7" xfId="0" applyFont="1" applyFill="1" applyBorder="1" applyAlignment="1" applyProtection="1">
      <alignment vertical="center" wrapText="1"/>
      <protection locked="0"/>
    </xf>
    <xf numFmtId="0" fontId="0" fillId="2" borderId="1" xfId="0"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3" fillId="2" borderId="0" xfId="0" applyFont="1" applyFill="1" applyBorder="1" applyAlignment="1">
      <alignment horizontal="center" wrapText="1"/>
    </xf>
    <xf numFmtId="0" fontId="3" fillId="2" borderId="0" xfId="0" applyFont="1" applyFill="1" applyAlignment="1">
      <alignment horizontal="center"/>
    </xf>
    <xf numFmtId="0" fontId="3" fillId="2" borderId="0" xfId="0" applyFont="1" applyFill="1" applyAlignment="1">
      <alignment wrapText="1"/>
    </xf>
    <xf numFmtId="0" fontId="0" fillId="3" borderId="1" xfId="0" applyFill="1" applyBorder="1" applyAlignment="1" applyProtection="1">
      <alignment horizontal="center" vertical="center" wrapText="1"/>
      <protection locked="0"/>
    </xf>
    <xf numFmtId="164" fontId="2" fillId="2" borderId="4" xfId="0" applyNumberFormat="1" applyFont="1" applyFill="1" applyBorder="1" applyAlignment="1">
      <alignment horizontal="center" vertical="center" wrapText="1"/>
    </xf>
    <xf numFmtId="10" fontId="2" fillId="2"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9" fillId="3" borderId="3" xfId="0" applyFont="1" applyFill="1" applyBorder="1" applyAlignment="1">
      <alignment horizontal="center" vertical="center" wrapText="1"/>
    </xf>
    <xf numFmtId="0" fontId="33" fillId="2" borderId="10"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34" fillId="2" borderId="2" xfId="0" applyFont="1" applyFill="1" applyBorder="1" applyAlignment="1">
      <alignment horizontal="left"/>
    </xf>
    <xf numFmtId="0" fontId="2" fillId="2" borderId="1" xfId="0" applyFont="1" applyFill="1" applyBorder="1" applyAlignment="1">
      <alignment horizontal="center" vertical="center" wrapText="1"/>
    </xf>
    <xf numFmtId="0" fontId="0" fillId="4" borderId="10" xfId="0" applyNumberFormat="1" applyFill="1" applyBorder="1" applyAlignment="1">
      <alignment horizontal="center" vertical="center" wrapText="1"/>
    </xf>
    <xf numFmtId="0" fontId="0" fillId="4" borderId="3" xfId="0" applyNumberFormat="1" applyFill="1" applyBorder="1" applyAlignment="1">
      <alignment horizontal="center" vertical="center" wrapText="1"/>
    </xf>
    <xf numFmtId="0" fontId="0" fillId="4" borderId="11" xfId="0" applyNumberFormat="1" applyFill="1" applyBorder="1" applyAlignment="1">
      <alignment horizontal="center" vertical="center" wrapText="1"/>
    </xf>
    <xf numFmtId="0" fontId="0" fillId="4" borderId="15" xfId="0" applyNumberFormat="1" applyFill="1" applyBorder="1" applyAlignment="1">
      <alignment horizontal="center" vertical="center" wrapText="1"/>
    </xf>
    <xf numFmtId="0" fontId="0" fillId="4" borderId="0" xfId="0" applyNumberFormat="1" applyFill="1" applyBorder="1" applyAlignment="1">
      <alignment horizontal="center" vertical="center" wrapText="1"/>
    </xf>
    <xf numFmtId="0" fontId="0" fillId="4" borderId="16" xfId="0" applyNumberFormat="1" applyFill="1" applyBorder="1" applyAlignment="1">
      <alignment horizontal="center" vertical="center" wrapText="1"/>
    </xf>
    <xf numFmtId="0" fontId="0" fillId="4" borderId="8" xfId="0" applyNumberFormat="1" applyFill="1" applyBorder="1" applyAlignment="1">
      <alignment horizontal="center" vertical="center" wrapText="1"/>
    </xf>
    <xf numFmtId="0" fontId="0" fillId="4" borderId="2" xfId="0" applyNumberFormat="1" applyFill="1" applyBorder="1" applyAlignment="1">
      <alignment horizontal="center" vertical="center" wrapText="1"/>
    </xf>
    <xf numFmtId="0" fontId="0" fillId="4" borderId="9" xfId="0" applyNumberFormat="1" applyFill="1" applyBorder="1" applyAlignment="1">
      <alignment horizontal="center" vertical="center" wrapText="1"/>
    </xf>
    <xf numFmtId="0" fontId="10" fillId="4" borderId="0" xfId="0" applyFont="1" applyFill="1" applyAlignment="1">
      <alignment horizontal="center" wrapText="1"/>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6" fillId="2" borderId="2"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28" fillId="2" borderId="10" xfId="0" applyFont="1" applyFill="1" applyBorder="1" applyAlignment="1">
      <alignment horizontal="left" vertical="top" wrapText="1"/>
    </xf>
    <xf numFmtId="0" fontId="29" fillId="0" borderId="3" xfId="0" applyFont="1" applyBorder="1" applyAlignment="1">
      <alignment horizontal="left" vertical="top" wrapText="1"/>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2" fillId="2" borderId="8"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vertical="center" wrapText="1"/>
    </xf>
    <xf numFmtId="0" fontId="2" fillId="2" borderId="0" xfId="0" applyFont="1" applyFill="1" applyAlignment="1">
      <alignment vertical="center" wrapText="1"/>
    </xf>
    <xf numFmtId="0" fontId="6" fillId="4" borderId="1" xfId="0" applyFont="1" applyFill="1" applyBorder="1" applyAlignment="1">
      <alignment horizontal="center" vertical="center" wrapText="1"/>
    </xf>
    <xf numFmtId="0" fontId="3" fillId="0" borderId="7"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3"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6"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2" fillId="2" borderId="14" xfId="0" applyFont="1" applyFill="1" applyBorder="1" applyAlignment="1" applyProtection="1">
      <alignment horizontal="center" vertical="center" wrapText="1"/>
      <protection locked="0"/>
    </xf>
    <xf numFmtId="0" fontId="3" fillId="2" borderId="1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2" fillId="2" borderId="27"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 fillId="0" borderId="1"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2" fillId="2" borderId="28"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0" fillId="0" borderId="4" xfId="0" applyFill="1" applyBorder="1" applyAlignment="1" applyProtection="1">
      <alignment horizontal="center"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2" fillId="4"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4"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2" fillId="2" borderId="26"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2" fillId="0" borderId="3" xfId="0" applyFont="1" applyFill="1" applyBorder="1" applyAlignment="1">
      <alignment horizontal="left" vertical="center" wrapText="1"/>
    </xf>
    <xf numFmtId="0" fontId="3" fillId="0" borderId="8"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2" fillId="2" borderId="4"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29"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0" fillId="2" borderId="4" xfId="0"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7" xfId="0"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32" fillId="0" borderId="2" xfId="0" applyFont="1" applyFill="1" applyBorder="1" applyAlignment="1">
      <alignment horizontal="left" vertical="center" wrapText="1"/>
    </xf>
    <xf numFmtId="0" fontId="4" fillId="2" borderId="1" xfId="0" applyFont="1" applyFill="1" applyBorder="1" applyAlignment="1">
      <alignment horizontal="left" vertical="center" wrapText="1" indent="2"/>
    </xf>
    <xf numFmtId="0" fontId="3" fillId="2" borderId="1" xfId="0" applyFont="1" applyFill="1" applyBorder="1" applyAlignment="1">
      <alignment horizontal="left" vertical="center" wrapText="1" indent="2"/>
    </xf>
    <xf numFmtId="0" fontId="2" fillId="2" borderId="1" xfId="0" applyFont="1" applyFill="1" applyBorder="1" applyAlignment="1">
      <alignment horizontal="left" vertical="center" wrapText="1"/>
    </xf>
    <xf numFmtId="0" fontId="3" fillId="2" borderId="15" xfId="0" applyFont="1" applyFill="1" applyBorder="1" applyAlignment="1">
      <alignment horizontal="left" wrapText="1"/>
    </xf>
    <xf numFmtId="0" fontId="3" fillId="2" borderId="0" xfId="0" applyFont="1" applyFill="1" applyBorder="1" applyAlignment="1">
      <alignment horizontal="left" wrapText="1"/>
    </xf>
    <xf numFmtId="0" fontId="3" fillId="2" borderId="16" xfId="0" applyFont="1" applyFill="1" applyBorder="1" applyAlignment="1">
      <alignment horizontal="left" wrapText="1"/>
    </xf>
    <xf numFmtId="0" fontId="6" fillId="2" borderId="10"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5" fillId="2" borderId="1" xfId="0" applyFont="1" applyFill="1" applyBorder="1" applyAlignment="1">
      <alignment horizontal="left" vertical="center" wrapText="1" indent="2"/>
    </xf>
    <xf numFmtId="0" fontId="3" fillId="3" borderId="1" xfId="0" applyFont="1" applyFill="1" applyBorder="1" applyAlignment="1" applyProtection="1">
      <alignment horizontal="left" vertical="center" wrapText="1"/>
      <protection locked="0"/>
    </xf>
    <xf numFmtId="0" fontId="3" fillId="2" borderId="10" xfId="0" applyFont="1" applyFill="1" applyBorder="1" applyAlignment="1">
      <alignment horizontal="left" wrapText="1"/>
    </xf>
    <xf numFmtId="0" fontId="3" fillId="2" borderId="3" xfId="0" applyFont="1" applyFill="1" applyBorder="1" applyAlignment="1">
      <alignment horizontal="left" wrapText="1"/>
    </xf>
    <xf numFmtId="0" fontId="3" fillId="2" borderId="11" xfId="0" applyFont="1" applyFill="1" applyBorder="1" applyAlignment="1">
      <alignment horizontal="left" wrapText="1"/>
    </xf>
    <xf numFmtId="0" fontId="6" fillId="2" borderId="1" xfId="0" applyFont="1" applyFill="1" applyBorder="1" applyAlignment="1">
      <alignment horizontal="center" vertical="center" wrapText="1"/>
    </xf>
    <xf numFmtId="0" fontId="3" fillId="2" borderId="8" xfId="0" applyFont="1" applyFill="1" applyBorder="1" applyAlignment="1">
      <alignment horizontal="left" wrapText="1"/>
    </xf>
    <xf numFmtId="0" fontId="3" fillId="2" borderId="2" xfId="0" applyFont="1" applyFill="1" applyBorder="1" applyAlignment="1">
      <alignment horizontal="left" wrapText="1"/>
    </xf>
    <xf numFmtId="0" fontId="3" fillId="2" borderId="9" xfId="0" applyFont="1" applyFill="1" applyBorder="1" applyAlignment="1">
      <alignment horizontal="left" wrapText="1"/>
    </xf>
    <xf numFmtId="0" fontId="6"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4" fillId="2" borderId="4"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11" xfId="0" applyFont="1" applyFill="1" applyBorder="1" applyAlignment="1">
      <alignment vertical="center" wrapText="1"/>
    </xf>
    <xf numFmtId="0" fontId="3" fillId="2" borderId="15" xfId="0" applyFont="1" applyFill="1" applyBorder="1" applyAlignment="1">
      <alignment vertical="center" wrapText="1"/>
    </xf>
    <xf numFmtId="0" fontId="3" fillId="2" borderId="0" xfId="0" applyFont="1" applyFill="1" applyBorder="1" applyAlignment="1">
      <alignment vertical="center" wrapText="1"/>
    </xf>
    <xf numFmtId="0" fontId="3" fillId="2" borderId="16" xfId="0" applyFont="1" applyFill="1" applyBorder="1" applyAlignment="1">
      <alignment vertical="center" wrapText="1"/>
    </xf>
    <xf numFmtId="0" fontId="3" fillId="2" borderId="8" xfId="0" applyFont="1" applyFill="1" applyBorder="1" applyAlignment="1">
      <alignment vertical="center" wrapText="1"/>
    </xf>
    <xf numFmtId="0" fontId="3" fillId="2" borderId="2" xfId="0" applyFont="1" applyFill="1" applyBorder="1" applyAlignment="1">
      <alignment vertical="center" wrapText="1"/>
    </xf>
    <xf numFmtId="0" fontId="3" fillId="2" borderId="9" xfId="0" applyFont="1" applyFill="1" applyBorder="1" applyAlignment="1">
      <alignment vertical="center" wrapText="1"/>
    </xf>
    <xf numFmtId="0" fontId="14" fillId="2" borderId="1"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2" fillId="4" borderId="1"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0" fillId="10" borderId="4" xfId="0" applyFont="1" applyFill="1" applyBorder="1" applyAlignment="1">
      <alignment horizontal="center" wrapText="1"/>
    </xf>
    <xf numFmtId="0" fontId="30" fillId="10" borderId="6" xfId="0" applyFont="1" applyFill="1" applyBorder="1" applyAlignment="1">
      <alignment horizontal="center" wrapText="1"/>
    </xf>
    <xf numFmtId="0" fontId="30" fillId="10" borderId="7" xfId="0" applyFont="1" applyFill="1" applyBorder="1" applyAlignment="1">
      <alignment horizontal="center" wrapText="1"/>
    </xf>
    <xf numFmtId="0" fontId="6" fillId="9" borderId="10"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2" fillId="9" borderId="10" xfId="0" applyFont="1" applyFill="1" applyBorder="1" applyAlignment="1">
      <alignment horizontal="center" vertical="top" wrapText="1"/>
    </xf>
    <xf numFmtId="0" fontId="2" fillId="9" borderId="3" xfId="0" applyFont="1" applyFill="1" applyBorder="1" applyAlignment="1">
      <alignment horizontal="center" vertical="top" wrapText="1"/>
    </xf>
    <xf numFmtId="0" fontId="2" fillId="9" borderId="11" xfId="0" applyFont="1" applyFill="1" applyBorder="1" applyAlignment="1">
      <alignment horizontal="center" vertical="top" wrapText="1"/>
    </xf>
    <xf numFmtId="0" fontId="3" fillId="2" borderId="15" xfId="0" applyFont="1" applyFill="1" applyBorder="1" applyAlignment="1">
      <alignment horizontal="center" wrapText="1"/>
    </xf>
    <xf numFmtId="0" fontId="3" fillId="2" borderId="0" xfId="0" applyFont="1" applyFill="1" applyAlignment="1">
      <alignment horizontal="center" wrapText="1"/>
    </xf>
    <xf numFmtId="0" fontId="6" fillId="9" borderId="1" xfId="0" applyFont="1" applyFill="1" applyBorder="1" applyAlignment="1" applyProtection="1">
      <alignment horizontal="left" vertical="center" wrapText="1"/>
      <protection locked="0"/>
    </xf>
    <xf numFmtId="0" fontId="2" fillId="9" borderId="1" xfId="0" applyFont="1" applyFill="1" applyBorder="1" applyAlignment="1">
      <alignment horizontal="left" vertical="center" wrapText="1"/>
    </xf>
    <xf numFmtId="2" fontId="3" fillId="2" borderId="1" xfId="0" applyNumberFormat="1" applyFont="1" applyFill="1" applyBorder="1" applyAlignment="1" applyProtection="1">
      <alignment horizontal="left" vertical="center" wrapText="1"/>
      <protection locked="0"/>
    </xf>
    <xf numFmtId="2" fontId="2" fillId="2" borderId="4" xfId="0" applyNumberFormat="1"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6" xfId="0" applyFont="1" applyFill="1" applyBorder="1" applyAlignment="1">
      <alignment horizontal="center"/>
    </xf>
    <xf numFmtId="0" fontId="2" fillId="0" borderId="6" xfId="0" applyFont="1" applyBorder="1" applyAlignment="1">
      <alignment horizontal="center"/>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49" fontId="6" fillId="8" borderId="1" xfId="0" applyNumberFormat="1" applyFont="1" applyFill="1" applyBorder="1" applyAlignment="1">
      <alignment horizontal="center" vertical="center" wrapText="1"/>
    </xf>
  </cellXfs>
  <cellStyles count="1">
    <cellStyle name="Normal" xfId="0" builtinId="0"/>
  </cellStyles>
  <dxfs count="15">
    <dxf>
      <fill>
        <patternFill>
          <bgColor rgb="FFFF0000"/>
        </patternFill>
      </fill>
    </dxf>
    <dxf>
      <fill>
        <patternFill>
          <bgColor rgb="FFFF0000"/>
        </patternFill>
      </fill>
    </dxf>
    <dxf>
      <fill>
        <patternFill>
          <bgColor rgb="FFFF0000"/>
        </patternFill>
      </fill>
    </dxf>
    <dxf>
      <font>
        <b/>
        <i val="0"/>
        <color auto="1"/>
        <name val="Cambria"/>
        <scheme val="none"/>
      </font>
      <fill>
        <gradientFill type="path" left="0.5" right="0.5" top="0.5" bottom="0.5">
          <stop position="0">
            <color theme="0"/>
          </stop>
          <stop position="1">
            <color theme="7" tint="0.40000610370189521"/>
          </stop>
        </gradientFill>
      </fill>
    </dxf>
    <dxf>
      <font>
        <b/>
        <i val="0"/>
        <condense val="0"/>
        <extend val="0"/>
      </font>
      <fill>
        <gradientFill type="path" left="0.5" right="0.5" top="0.5" bottom="0.5">
          <stop position="0">
            <color theme="0"/>
          </stop>
          <stop position="1">
            <color rgb="FFFFFF00"/>
          </stop>
        </gradientFill>
      </fill>
    </dxf>
    <dxf>
      <font>
        <b/>
        <i val="0"/>
        <color auto="1"/>
        <name val="Cambria"/>
        <scheme val="none"/>
      </font>
      <fill>
        <gradientFill type="path" left="0.5" right="0.5" top="0.5" bottom="0.5">
          <stop position="0">
            <color theme="0"/>
          </stop>
          <stop position="1">
            <color rgb="FF92D050"/>
          </stop>
        </gradient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5"/>
  <sheetViews>
    <sheetView view="pageLayout" topLeftCell="A13" zoomScale="115" zoomScaleNormal="100" zoomScaleSheetLayoutView="115" zoomScalePageLayoutView="115" workbookViewId="0">
      <selection activeCell="H26" sqref="H26"/>
    </sheetView>
  </sheetViews>
  <sheetFormatPr defaultColWidth="9.109375" defaultRowHeight="13.2"/>
  <cols>
    <col min="1" max="1" width="14.88671875" style="59" customWidth="1"/>
    <col min="2" max="2" width="12" style="60" customWidth="1"/>
    <col min="3" max="3" width="15.33203125" style="60" customWidth="1"/>
    <col min="4" max="4" width="11.33203125" style="61" customWidth="1"/>
    <col min="5" max="5" width="19" style="61" customWidth="1"/>
    <col min="6" max="6" width="19" style="60" customWidth="1"/>
    <col min="7" max="7" width="11.6640625" style="60" customWidth="1"/>
    <col min="8" max="8" width="19.44140625" style="60" customWidth="1"/>
    <col min="9" max="16384" width="9.109375" style="60"/>
  </cols>
  <sheetData>
    <row r="1" spans="1:8" s="64" customFormat="1" ht="15" customHeight="1">
      <c r="A1" s="194" t="s">
        <v>154</v>
      </c>
      <c r="B1" s="194"/>
      <c r="C1" s="194"/>
      <c r="D1" s="194"/>
      <c r="E1" s="194"/>
      <c r="F1" s="194"/>
      <c r="G1" s="194"/>
      <c r="H1" s="194"/>
    </row>
    <row r="2" spans="1:8" s="64" customFormat="1" ht="15.6">
      <c r="A2" s="68"/>
      <c r="B2" s="68"/>
      <c r="C2" s="68"/>
      <c r="D2" s="68"/>
      <c r="E2" s="68"/>
      <c r="F2" s="69"/>
      <c r="G2" s="69"/>
      <c r="H2" s="69"/>
    </row>
    <row r="3" spans="1:8" s="74" customFormat="1" ht="27.75" customHeight="1">
      <c r="A3" s="81" t="s">
        <v>20</v>
      </c>
      <c r="B3" s="197"/>
      <c r="C3" s="197"/>
      <c r="D3" s="197"/>
      <c r="E3" s="197"/>
      <c r="F3" s="198"/>
      <c r="G3" s="48" t="s">
        <v>144</v>
      </c>
      <c r="H3" s="160"/>
    </row>
    <row r="4" spans="1:8" s="74" customFormat="1" ht="27.75" customHeight="1">
      <c r="A4" s="81" t="s">
        <v>142</v>
      </c>
      <c r="B4" s="210"/>
      <c r="C4" s="211"/>
      <c r="D4" s="211"/>
      <c r="E4" s="211"/>
      <c r="F4" s="211"/>
      <c r="G4" s="48" t="s">
        <v>156</v>
      </c>
      <c r="H4" s="161"/>
    </row>
    <row r="5" spans="1:8" s="64" customFormat="1" ht="27.75" customHeight="1">
      <c r="A5" s="48" t="s">
        <v>141</v>
      </c>
      <c r="B5" s="195"/>
      <c r="C5" s="196"/>
      <c r="D5" s="48" t="s">
        <v>143</v>
      </c>
      <c r="E5" s="197"/>
      <c r="F5" s="198"/>
      <c r="G5" s="48" t="s">
        <v>145</v>
      </c>
      <c r="H5" s="159"/>
    </row>
    <row r="6" spans="1:8" s="64" customFormat="1" ht="15.6" customHeight="1">
      <c r="A6" s="203" t="s">
        <v>146</v>
      </c>
      <c r="B6" s="204"/>
      <c r="C6" s="70"/>
      <c r="D6" s="205"/>
      <c r="E6" s="205"/>
      <c r="F6" s="205"/>
      <c r="G6" s="205"/>
      <c r="H6" s="206"/>
    </row>
    <row r="7" spans="1:8" s="64" customFormat="1" ht="31.95" customHeight="1">
      <c r="A7" s="207"/>
      <c r="B7" s="208"/>
      <c r="C7" s="208"/>
      <c r="D7" s="208"/>
      <c r="E7" s="208"/>
      <c r="F7" s="208"/>
      <c r="G7" s="208"/>
      <c r="H7" s="209"/>
    </row>
    <row r="8" spans="1:8" s="64" customFormat="1" ht="14.25" customHeight="1">
      <c r="A8" s="83"/>
      <c r="B8" s="83"/>
      <c r="C8" s="84"/>
      <c r="D8" s="84"/>
      <c r="E8" s="84"/>
      <c r="F8" s="84"/>
      <c r="G8" s="84"/>
      <c r="H8" s="84"/>
    </row>
    <row r="9" spans="1:8" s="64" customFormat="1" ht="15.6">
      <c r="A9" s="199" t="s">
        <v>223</v>
      </c>
      <c r="B9" s="199"/>
      <c r="C9" s="65"/>
      <c r="D9" s="65"/>
      <c r="E9" s="65"/>
      <c r="F9" s="65"/>
      <c r="G9" s="65"/>
      <c r="H9" s="65"/>
    </row>
    <row r="10" spans="1:8" s="64" customFormat="1" ht="13.5" customHeight="1">
      <c r="A10" s="184" t="s">
        <v>8</v>
      </c>
      <c r="B10" s="184"/>
      <c r="C10" s="184" t="s">
        <v>9</v>
      </c>
      <c r="D10" s="184"/>
      <c r="E10" s="48" t="s">
        <v>10</v>
      </c>
      <c r="F10" s="48" t="s">
        <v>155</v>
      </c>
      <c r="G10" s="184" t="s">
        <v>11</v>
      </c>
      <c r="H10" s="184"/>
    </row>
    <row r="11" spans="1:8" s="64" customFormat="1" ht="21" customHeight="1">
      <c r="A11" s="171" t="s">
        <v>2</v>
      </c>
      <c r="B11" s="171"/>
      <c r="C11" s="171" t="s">
        <v>2</v>
      </c>
      <c r="D11" s="171"/>
      <c r="E11" s="158" t="s">
        <v>2</v>
      </c>
      <c r="F11" s="158" t="s">
        <v>2</v>
      </c>
      <c r="G11" s="171" t="s">
        <v>2</v>
      </c>
      <c r="H11" s="171"/>
    </row>
    <row r="12" spans="1:8" s="64" customFormat="1" ht="21" customHeight="1">
      <c r="A12" s="171" t="s">
        <v>2</v>
      </c>
      <c r="B12" s="171"/>
      <c r="C12" s="171" t="s">
        <v>2</v>
      </c>
      <c r="D12" s="171"/>
      <c r="E12" s="158" t="s">
        <v>2</v>
      </c>
      <c r="F12" s="158" t="s">
        <v>2</v>
      </c>
      <c r="G12" s="171" t="s">
        <v>2</v>
      </c>
      <c r="H12" s="171"/>
    </row>
    <row r="13" spans="1:8" ht="21" customHeight="1">
      <c r="A13" s="171" t="s">
        <v>2</v>
      </c>
      <c r="B13" s="171"/>
      <c r="C13" s="171" t="s">
        <v>2</v>
      </c>
      <c r="D13" s="171"/>
      <c r="E13" s="158" t="s">
        <v>2</v>
      </c>
      <c r="F13" s="158" t="s">
        <v>2</v>
      </c>
      <c r="G13" s="171" t="s">
        <v>2</v>
      </c>
      <c r="H13" s="171"/>
    </row>
    <row r="14" spans="1:8" ht="21" customHeight="1">
      <c r="A14" s="171" t="s">
        <v>2</v>
      </c>
      <c r="B14" s="171"/>
      <c r="C14" s="171" t="s">
        <v>2</v>
      </c>
      <c r="D14" s="171"/>
      <c r="E14" s="158" t="s">
        <v>2</v>
      </c>
      <c r="F14" s="158" t="s">
        <v>2</v>
      </c>
      <c r="G14" s="172"/>
      <c r="H14" s="172"/>
    </row>
    <row r="15" spans="1:8" s="82" customFormat="1" ht="15.75" customHeight="1">
      <c r="A15" s="173"/>
      <c r="B15" s="173"/>
      <c r="C15" s="173"/>
      <c r="D15" s="173"/>
      <c r="E15" s="173"/>
      <c r="F15" s="173"/>
      <c r="G15" s="173"/>
      <c r="H15" s="173"/>
    </row>
    <row r="16" spans="1:8" ht="17.399999999999999">
      <c r="A16" s="183" t="s">
        <v>21</v>
      </c>
      <c r="B16" s="183"/>
      <c r="C16" s="183"/>
      <c r="D16" s="66"/>
      <c r="E16" s="67"/>
      <c r="F16" s="67"/>
      <c r="G16" s="66"/>
      <c r="H16" s="66"/>
    </row>
    <row r="17" spans="1:8" ht="17.399999999999999">
      <c r="A17" s="174" t="s">
        <v>12</v>
      </c>
      <c r="B17" s="175"/>
      <c r="C17" s="175"/>
      <c r="D17" s="175"/>
      <c r="E17" s="175"/>
      <c r="F17" s="175"/>
      <c r="G17" s="175"/>
      <c r="H17" s="176"/>
    </row>
    <row r="18" spans="1:8" ht="35.25" customHeight="1">
      <c r="A18" s="177" t="s">
        <v>157</v>
      </c>
      <c r="B18" s="178"/>
      <c r="C18" s="178"/>
      <c r="D18" s="178"/>
      <c r="E18" s="178"/>
      <c r="F18" s="178"/>
      <c r="G18" s="178"/>
      <c r="H18" s="179"/>
    </row>
    <row r="19" spans="1:8" ht="30" customHeight="1">
      <c r="A19" s="180" t="s">
        <v>152</v>
      </c>
      <c r="B19" s="181"/>
      <c r="C19" s="181"/>
      <c r="D19" s="181"/>
      <c r="E19" s="181"/>
      <c r="F19" s="181"/>
      <c r="G19" s="181"/>
      <c r="H19" s="182"/>
    </row>
    <row r="20" spans="1:8" ht="26.25" customHeight="1">
      <c r="A20" s="200" t="s">
        <v>153</v>
      </c>
      <c r="B20" s="201"/>
      <c r="C20" s="201"/>
      <c r="D20" s="201"/>
      <c r="E20" s="201"/>
      <c r="F20" s="201"/>
      <c r="G20" s="201"/>
      <c r="H20" s="202"/>
    </row>
    <row r="21" spans="1:8" ht="17.25" customHeight="1">
      <c r="A21" s="185" t="s">
        <v>224</v>
      </c>
      <c r="B21" s="186"/>
      <c r="C21" s="186"/>
      <c r="D21" s="186"/>
      <c r="E21" s="186"/>
      <c r="F21" s="186"/>
      <c r="G21" s="186"/>
      <c r="H21" s="187"/>
    </row>
    <row r="22" spans="1:8">
      <c r="A22" s="188"/>
      <c r="B22" s="189"/>
      <c r="C22" s="189"/>
      <c r="D22" s="189"/>
      <c r="E22" s="189"/>
      <c r="F22" s="189"/>
      <c r="G22" s="189"/>
      <c r="H22" s="190"/>
    </row>
    <row r="23" spans="1:8">
      <c r="A23" s="191"/>
      <c r="B23" s="192"/>
      <c r="C23" s="192"/>
      <c r="D23" s="192"/>
      <c r="E23" s="192"/>
      <c r="F23" s="192"/>
      <c r="G23" s="192"/>
      <c r="H23" s="193"/>
    </row>
    <row r="25" spans="1:8">
      <c r="E25" s="61" t="s">
        <v>227</v>
      </c>
    </row>
  </sheetData>
  <sheetProtection password="CA7A" sheet="1"/>
  <mergeCells count="31">
    <mergeCell ref="A21:H23"/>
    <mergeCell ref="A1:H1"/>
    <mergeCell ref="B5:C5"/>
    <mergeCell ref="E5:F5"/>
    <mergeCell ref="B3:F3"/>
    <mergeCell ref="A9:B9"/>
    <mergeCell ref="A20:H20"/>
    <mergeCell ref="A6:B6"/>
    <mergeCell ref="D6:H6"/>
    <mergeCell ref="A7:H7"/>
    <mergeCell ref="B4:F4"/>
    <mergeCell ref="A11:B11"/>
    <mergeCell ref="C11:D11"/>
    <mergeCell ref="G11:H11"/>
    <mergeCell ref="A10:B10"/>
    <mergeCell ref="C10:D10"/>
    <mergeCell ref="A18:H18"/>
    <mergeCell ref="A19:H19"/>
    <mergeCell ref="A16:C16"/>
    <mergeCell ref="G10:H10"/>
    <mergeCell ref="A13:B13"/>
    <mergeCell ref="C13:D13"/>
    <mergeCell ref="G13:H13"/>
    <mergeCell ref="A12:B12"/>
    <mergeCell ref="C12:D12"/>
    <mergeCell ref="G12:H12"/>
    <mergeCell ref="A14:B14"/>
    <mergeCell ref="C14:D14"/>
    <mergeCell ref="G14:H14"/>
    <mergeCell ref="A15:H15"/>
    <mergeCell ref="A17:H17"/>
  </mergeCells>
  <phoneticPr fontId="8" type="noConversion"/>
  <pageMargins left="0.71" right="0.75" top="0.92" bottom="0.66" header="0.32" footer="0.47"/>
  <pageSetup orientation="landscape" r:id="rId1"/>
  <headerFooter alignWithMargins="0">
    <oddHeader>&amp;L&amp;G&amp;C
&amp;"Arial,Bold"&amp;12Existing Supplier Profile Update Request</oddHeader>
    <oddFooter>&amp;L&amp;8&amp;F&amp;R&amp;8Effective Date: January 31, 2023</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1"/>
  <sheetViews>
    <sheetView view="pageLayout" topLeftCell="A22" zoomScaleNormal="100" zoomScaleSheetLayoutView="115" workbookViewId="0">
      <selection activeCell="M39" sqref="M39"/>
    </sheetView>
  </sheetViews>
  <sheetFormatPr defaultRowHeight="13.2"/>
  <cols>
    <col min="1" max="1" width="20.44140625" customWidth="1"/>
    <col min="2" max="2" width="15.109375" customWidth="1"/>
    <col min="3" max="3" width="12.109375" customWidth="1"/>
    <col min="4" max="4" width="16.88671875" customWidth="1"/>
    <col min="5" max="5" width="13.44140625" customWidth="1"/>
    <col min="6" max="8" width="15.109375" customWidth="1"/>
  </cols>
  <sheetData>
    <row r="1" spans="1:8" ht="15.6">
      <c r="A1" s="216" t="s">
        <v>13</v>
      </c>
      <c r="B1" s="216"/>
      <c r="C1" s="216"/>
      <c r="D1" s="216"/>
      <c r="E1" s="216"/>
      <c r="F1" s="216"/>
      <c r="G1" s="216"/>
      <c r="H1" s="216"/>
    </row>
    <row r="2" spans="1:8">
      <c r="A2" s="78"/>
      <c r="B2" s="135"/>
      <c r="C2" s="135"/>
      <c r="D2" s="135"/>
      <c r="E2" s="135"/>
      <c r="F2" s="135"/>
      <c r="G2" s="135"/>
      <c r="H2" s="136"/>
    </row>
    <row r="3" spans="1:8">
      <c r="A3" s="225" t="s">
        <v>22</v>
      </c>
      <c r="B3" s="226"/>
      <c r="C3" s="226"/>
      <c r="D3" s="226"/>
      <c r="E3" s="226"/>
      <c r="F3" s="226"/>
      <c r="G3" s="226"/>
      <c r="H3" s="227"/>
    </row>
    <row r="4" spans="1:8">
      <c r="A4" s="229" t="s">
        <v>23</v>
      </c>
      <c r="B4" s="230"/>
      <c r="C4" s="230"/>
      <c r="D4" s="230"/>
      <c r="E4" s="230"/>
      <c r="F4" s="230"/>
      <c r="G4" s="230"/>
      <c r="H4" s="231"/>
    </row>
    <row r="5" spans="1:8">
      <c r="A5" s="229" t="s">
        <v>24</v>
      </c>
      <c r="B5" s="230"/>
      <c r="C5" s="230"/>
      <c r="D5" s="230"/>
      <c r="E5" s="230"/>
      <c r="F5" s="230"/>
      <c r="G5" s="230"/>
      <c r="H5" s="231"/>
    </row>
    <row r="6" spans="1:8">
      <c r="A6" s="146"/>
      <c r="B6" s="62"/>
      <c r="C6" s="62"/>
      <c r="D6" s="62"/>
      <c r="E6" s="62"/>
      <c r="F6" s="62"/>
      <c r="G6" s="62"/>
      <c r="H6" s="147"/>
    </row>
    <row r="7" spans="1:8" ht="15.6">
      <c r="A7" s="222" t="s">
        <v>0</v>
      </c>
      <c r="B7" s="223"/>
      <c r="C7" s="223"/>
      <c r="D7" s="224"/>
      <c r="E7" s="148" t="s">
        <v>158</v>
      </c>
      <c r="F7" s="220" t="s">
        <v>1</v>
      </c>
      <c r="G7" s="220"/>
      <c r="H7" s="220"/>
    </row>
    <row r="8" spans="1:8" ht="15.6">
      <c r="A8" s="232" t="s">
        <v>172</v>
      </c>
      <c r="B8" s="233"/>
      <c r="C8" s="233"/>
      <c r="D8" s="233"/>
      <c r="E8" s="233"/>
      <c r="F8" s="233"/>
      <c r="G8" s="233"/>
      <c r="H8" s="234"/>
    </row>
    <row r="9" spans="1:8" ht="27.75" customHeight="1">
      <c r="A9" s="221" t="s">
        <v>160</v>
      </c>
      <c r="B9" s="221"/>
      <c r="C9" s="221"/>
      <c r="D9" s="221"/>
      <c r="E9" s="149" t="s">
        <v>7</v>
      </c>
      <c r="F9" s="217"/>
      <c r="G9" s="218"/>
      <c r="H9" s="218"/>
    </row>
    <row r="10" spans="1:8" ht="27.75" customHeight="1">
      <c r="A10" s="221" t="s">
        <v>161</v>
      </c>
      <c r="B10" s="221"/>
      <c r="C10" s="221"/>
      <c r="D10" s="221"/>
      <c r="E10" s="149" t="s">
        <v>7</v>
      </c>
      <c r="F10" s="217"/>
      <c r="G10" s="218"/>
      <c r="H10" s="218"/>
    </row>
    <row r="11" spans="1:8" ht="27.75" customHeight="1">
      <c r="A11" s="221" t="s">
        <v>162</v>
      </c>
      <c r="B11" s="221"/>
      <c r="C11" s="221"/>
      <c r="D11" s="221"/>
      <c r="E11" s="149" t="s">
        <v>7</v>
      </c>
      <c r="F11" s="217"/>
      <c r="G11" s="218"/>
      <c r="H11" s="218"/>
    </row>
    <row r="12" spans="1:8" ht="19.5" customHeight="1">
      <c r="A12" s="237" t="s">
        <v>25</v>
      </c>
      <c r="B12" s="238"/>
      <c r="C12" s="238"/>
      <c r="D12" s="239"/>
      <c r="E12" s="150"/>
      <c r="F12" s="217"/>
      <c r="G12" s="218"/>
      <c r="H12" s="218"/>
    </row>
    <row r="13" spans="1:8" s="86" customFormat="1" ht="19.5" customHeight="1">
      <c r="A13" s="259" t="s">
        <v>26</v>
      </c>
      <c r="B13" s="259"/>
      <c r="C13" s="259"/>
      <c r="D13" s="259"/>
      <c r="E13" s="149" t="s">
        <v>7</v>
      </c>
      <c r="F13" s="217"/>
      <c r="G13" s="218"/>
      <c r="H13" s="218"/>
    </row>
    <row r="14" spans="1:8" s="92" customFormat="1" ht="7.5" customHeight="1">
      <c r="A14" s="89"/>
      <c r="B14" s="89"/>
      <c r="C14" s="89"/>
      <c r="D14" s="89"/>
      <c r="E14" s="90"/>
      <c r="F14" s="91"/>
      <c r="G14" s="91"/>
      <c r="H14" s="91"/>
    </row>
    <row r="15" spans="1:8" s="86" customFormat="1" ht="19.5" customHeight="1">
      <c r="A15" s="266" t="s">
        <v>27</v>
      </c>
      <c r="B15" s="266"/>
      <c r="C15" s="266"/>
      <c r="D15" s="266"/>
      <c r="E15" s="94"/>
      <c r="F15" s="219"/>
      <c r="G15" s="219"/>
      <c r="H15" s="219"/>
    </row>
    <row r="16" spans="1:8" s="86" customFormat="1" ht="19.5" customHeight="1">
      <c r="A16" s="240" t="s">
        <v>163</v>
      </c>
      <c r="B16" s="240"/>
      <c r="C16" s="151"/>
      <c r="D16" s="260" t="s">
        <v>164</v>
      </c>
      <c r="E16" s="261"/>
      <c r="F16" s="152"/>
      <c r="G16" s="95" t="s">
        <v>166</v>
      </c>
      <c r="H16" s="153"/>
    </row>
    <row r="17" spans="1:8" s="86" customFormat="1" ht="19.5" customHeight="1">
      <c r="A17" s="241" t="s">
        <v>167</v>
      </c>
      <c r="B17" s="242"/>
      <c r="C17" s="151"/>
      <c r="D17" s="267" t="s">
        <v>165</v>
      </c>
      <c r="E17" s="268"/>
      <c r="F17" s="153"/>
      <c r="G17" s="93"/>
      <c r="H17" s="93"/>
    </row>
    <row r="18" spans="1:8" ht="7.5" customHeight="1">
      <c r="A18" s="51"/>
      <c r="B18" s="51"/>
      <c r="C18" s="51"/>
      <c r="D18" s="51"/>
      <c r="E18" s="52"/>
      <c r="F18" s="214"/>
      <c r="G18" s="215"/>
      <c r="H18" s="215"/>
    </row>
    <row r="19" spans="1:8" ht="12.75" customHeight="1">
      <c r="A19" s="269" t="s">
        <v>168</v>
      </c>
      <c r="B19" s="270"/>
      <c r="C19" s="270"/>
      <c r="D19" s="270"/>
      <c r="E19" s="270"/>
      <c r="F19" s="270"/>
      <c r="G19" s="270"/>
      <c r="H19" s="271"/>
    </row>
    <row r="20" spans="1:8" ht="18" customHeight="1">
      <c r="A20" s="78" t="s">
        <v>28</v>
      </c>
      <c r="B20" s="184" t="s">
        <v>8</v>
      </c>
      <c r="C20" s="184"/>
      <c r="D20" s="184" t="s">
        <v>29</v>
      </c>
      <c r="E20" s="184"/>
      <c r="F20" s="48" t="s">
        <v>10</v>
      </c>
      <c r="G20" s="212" t="s">
        <v>11</v>
      </c>
      <c r="H20" s="213"/>
    </row>
    <row r="21" spans="1:8" ht="27" customHeight="1">
      <c r="A21" s="48" t="s">
        <v>169</v>
      </c>
      <c r="B21" s="243"/>
      <c r="C21" s="244"/>
      <c r="D21" s="244"/>
      <c r="E21" s="244"/>
      <c r="F21" s="154"/>
      <c r="G21" s="244"/>
      <c r="H21" s="274"/>
    </row>
    <row r="22" spans="1:8" ht="20.25" customHeight="1">
      <c r="A22" s="48" t="s">
        <v>30</v>
      </c>
      <c r="B22" s="235"/>
      <c r="C22" s="236"/>
      <c r="D22" s="236"/>
      <c r="E22" s="236"/>
      <c r="F22" s="155"/>
      <c r="G22" s="236"/>
      <c r="H22" s="273"/>
    </row>
    <row r="23" spans="1:8" ht="20.25" customHeight="1">
      <c r="A23" s="48" t="s">
        <v>31</v>
      </c>
      <c r="B23" s="235"/>
      <c r="C23" s="236"/>
      <c r="D23" s="236"/>
      <c r="E23" s="236"/>
      <c r="F23" s="155"/>
      <c r="G23" s="236"/>
      <c r="H23" s="273"/>
    </row>
    <row r="24" spans="1:8" ht="20.25" customHeight="1">
      <c r="A24" s="48" t="s">
        <v>32</v>
      </c>
      <c r="B24" s="262"/>
      <c r="C24" s="228"/>
      <c r="D24" s="228"/>
      <c r="E24" s="228"/>
      <c r="F24" s="156"/>
      <c r="G24" s="228"/>
      <c r="H24" s="272"/>
    </row>
    <row r="25" spans="1:8" s="86" customFormat="1" ht="20.25" customHeight="1">
      <c r="A25" s="212" t="s">
        <v>33</v>
      </c>
      <c r="B25" s="248"/>
      <c r="C25" s="248"/>
      <c r="D25" s="248"/>
      <c r="E25" s="251" t="s">
        <v>180</v>
      </c>
      <c r="F25" s="251"/>
      <c r="G25" s="251"/>
      <c r="H25" s="252"/>
    </row>
    <row r="26" spans="1:8" ht="29.4" customHeight="1">
      <c r="A26" s="237" t="s">
        <v>147</v>
      </c>
      <c r="B26" s="238"/>
      <c r="C26" s="238"/>
      <c r="D26" s="239"/>
      <c r="E26" s="253"/>
      <c r="F26" s="254"/>
      <c r="G26" s="254"/>
      <c r="H26" s="255"/>
    </row>
    <row r="27" spans="1:8">
      <c r="A27" s="55"/>
      <c r="B27" s="55"/>
      <c r="C27" s="55"/>
      <c r="E27" s="50"/>
      <c r="F27" s="50"/>
      <c r="G27" s="50"/>
      <c r="H27" s="50"/>
    </row>
    <row r="28" spans="1:8">
      <c r="A28" s="55"/>
      <c r="B28" s="55"/>
      <c r="C28" s="55"/>
      <c r="D28" s="75"/>
      <c r="E28" s="50"/>
      <c r="F28" s="50"/>
      <c r="G28" s="50"/>
      <c r="H28" s="50"/>
    </row>
    <row r="29" spans="1:8" ht="20.399999999999999" customHeight="1">
      <c r="A29" s="99"/>
      <c r="D29" s="53"/>
      <c r="E29" s="53"/>
      <c r="F29" s="79"/>
    </row>
    <row r="30" spans="1:8" ht="15.6">
      <c r="A30" s="247" t="s">
        <v>86</v>
      </c>
      <c r="B30" s="247"/>
      <c r="C30" s="256" t="s">
        <v>46</v>
      </c>
      <c r="D30" s="256"/>
      <c r="E30" s="256"/>
      <c r="F30" s="249" t="s">
        <v>170</v>
      </c>
      <c r="G30" s="249"/>
      <c r="H30" s="249"/>
    </row>
    <row r="31" spans="1:8" ht="42" customHeight="1">
      <c r="A31" s="257" t="s">
        <v>84</v>
      </c>
      <c r="B31" s="258"/>
      <c r="C31" s="263"/>
      <c r="D31" s="264"/>
      <c r="E31" s="265"/>
      <c r="F31" s="250"/>
      <c r="G31" s="250"/>
      <c r="H31" s="250"/>
    </row>
    <row r="32" spans="1:8" ht="42" customHeight="1">
      <c r="A32" s="257" t="s">
        <v>85</v>
      </c>
      <c r="B32" s="258"/>
      <c r="C32" s="245"/>
      <c r="D32" s="245"/>
      <c r="E32" s="245"/>
      <c r="F32" s="250"/>
      <c r="G32" s="250"/>
      <c r="H32" s="250"/>
    </row>
    <row r="33" spans="1:8" s="99" customFormat="1" ht="9.75" customHeight="1">
      <c r="A33" s="101"/>
      <c r="B33" s="101"/>
      <c r="C33" s="102"/>
      <c r="D33" s="102"/>
      <c r="E33" s="102"/>
      <c r="F33" s="100"/>
      <c r="G33" s="100"/>
      <c r="H33" s="100"/>
    </row>
    <row r="34" spans="1:8" ht="15.6">
      <c r="A34" s="246" t="s">
        <v>148</v>
      </c>
      <c r="B34" s="246"/>
      <c r="C34" s="246"/>
      <c r="D34" s="246"/>
      <c r="E34" s="246"/>
      <c r="F34" s="246"/>
      <c r="G34" s="246"/>
      <c r="H34" s="246"/>
    </row>
    <row r="35" spans="1:8" ht="54.75" customHeight="1">
      <c r="A35" s="257" t="s">
        <v>178</v>
      </c>
      <c r="B35" s="258"/>
      <c r="C35" s="245"/>
      <c r="D35" s="245"/>
      <c r="E35" s="245"/>
      <c r="F35" s="250"/>
      <c r="G35" s="250"/>
      <c r="H35" s="250"/>
    </row>
    <row r="37" spans="1:8">
      <c r="D37" s="76" t="s">
        <v>228</v>
      </c>
    </row>
    <row r="61" spans="4:4">
      <c r="D61" s="76"/>
    </row>
  </sheetData>
  <sheetProtection password="CA7A" sheet="1"/>
  <mergeCells count="57">
    <mergeCell ref="B24:C24"/>
    <mergeCell ref="C31:E31"/>
    <mergeCell ref="C32:E32"/>
    <mergeCell ref="D22:E22"/>
    <mergeCell ref="A15:D15"/>
    <mergeCell ref="D20:E20"/>
    <mergeCell ref="B20:C20"/>
    <mergeCell ref="D23:E23"/>
    <mergeCell ref="D17:E17"/>
    <mergeCell ref="A19:H19"/>
    <mergeCell ref="G24:H24"/>
    <mergeCell ref="G23:H23"/>
    <mergeCell ref="G22:H22"/>
    <mergeCell ref="G21:H21"/>
    <mergeCell ref="C35:E35"/>
    <mergeCell ref="A34:H34"/>
    <mergeCell ref="A30:B30"/>
    <mergeCell ref="A25:D25"/>
    <mergeCell ref="F30:H30"/>
    <mergeCell ref="F35:H35"/>
    <mergeCell ref="F32:H32"/>
    <mergeCell ref="F31:H31"/>
    <mergeCell ref="E25:H25"/>
    <mergeCell ref="A26:D26"/>
    <mergeCell ref="E26:H26"/>
    <mergeCell ref="C30:E30"/>
    <mergeCell ref="A35:B35"/>
    <mergeCell ref="A32:B32"/>
    <mergeCell ref="A31:B31"/>
    <mergeCell ref="D24:E24"/>
    <mergeCell ref="A4:H4"/>
    <mergeCell ref="A5:H5"/>
    <mergeCell ref="A8:H8"/>
    <mergeCell ref="F10:H10"/>
    <mergeCell ref="F11:H11"/>
    <mergeCell ref="A10:D10"/>
    <mergeCell ref="A11:D11"/>
    <mergeCell ref="B22:C22"/>
    <mergeCell ref="A12:D12"/>
    <mergeCell ref="A16:B16"/>
    <mergeCell ref="A17:B17"/>
    <mergeCell ref="B21:C21"/>
    <mergeCell ref="D21:E21"/>
    <mergeCell ref="B23:C23"/>
    <mergeCell ref="A13:D13"/>
    <mergeCell ref="G20:H20"/>
    <mergeCell ref="F18:H18"/>
    <mergeCell ref="A1:H1"/>
    <mergeCell ref="F12:H12"/>
    <mergeCell ref="F13:H13"/>
    <mergeCell ref="F15:H15"/>
    <mergeCell ref="F7:H7"/>
    <mergeCell ref="A9:D9"/>
    <mergeCell ref="A7:D7"/>
    <mergeCell ref="F9:H9"/>
    <mergeCell ref="A3:H3"/>
    <mergeCell ref="D16:E16"/>
  </mergeCells>
  <phoneticPr fontId="8" type="noConversion"/>
  <dataValidations disablePrompts="1" count="6">
    <dataValidation type="list" showInputMessage="1" showErrorMessage="1" sqref="C35:E35" xr:uid="{00000000-0002-0000-0100-000000000000}">
      <formula1>sales</formula1>
    </dataValidation>
    <dataValidation type="list" allowBlank="1" showInputMessage="1" showErrorMessage="1" sqref="C33:E33" xr:uid="{00000000-0002-0000-0100-000001000000}">
      <formula1>knowledge</formula1>
    </dataValidation>
    <dataValidation type="list" showInputMessage="1" showErrorMessage="1" sqref="C31:E31" xr:uid="{00000000-0002-0000-0100-000002000000}">
      <formula1>Increase</formula1>
    </dataValidation>
    <dataValidation type="list" allowBlank="1" showInputMessage="1" showErrorMessage="1" promptTitle="Yes/No" prompt="Yes_x000a_No" sqref="E14:E15" xr:uid="{00000000-0002-0000-0100-000003000000}">
      <formula1>YesNo</formula1>
    </dataValidation>
    <dataValidation type="list" allowBlank="1" showInputMessage="1" showErrorMessage="1" promptTitle="Yes/No" sqref="E13 E9:E11" xr:uid="{00000000-0002-0000-0100-000004000000}">
      <formula1>YesNo</formula1>
    </dataValidation>
    <dataValidation type="list" showInputMessage="1" showErrorMessage="1" sqref="C32:E32" xr:uid="{00000000-0002-0000-0100-000005000000}">
      <formula1>knowledge</formula1>
    </dataValidation>
  </dataValidations>
  <pageMargins left="0.75" right="0.75" top="1.04" bottom="0.72" header="0.43" footer="0.5"/>
  <pageSetup scale="68" orientation="landscape" r:id="rId1"/>
  <headerFooter alignWithMargins="0">
    <oddHeader>&amp;L&amp;G&amp;C&amp;"Arial,Bold"&amp;12
Existing Supplier Profile Update Request</oddHeader>
    <oddFooter>&amp;L&amp;8&amp;F&amp;R&amp;8Effective Date: January 31, 2023</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5"/>
  <sheetViews>
    <sheetView view="pageLayout" topLeftCell="A19" zoomScaleNormal="70" workbookViewId="0">
      <selection activeCell="H28" sqref="H28"/>
    </sheetView>
  </sheetViews>
  <sheetFormatPr defaultRowHeight="13.2"/>
  <cols>
    <col min="1" max="1" width="34.33203125" style="49" customWidth="1"/>
    <col min="2" max="3" width="15.33203125" style="49" customWidth="1"/>
    <col min="4" max="4" width="13" style="49" customWidth="1"/>
    <col min="5" max="7" width="15.33203125" style="49" customWidth="1"/>
    <col min="8" max="16384" width="8.88671875" style="49"/>
  </cols>
  <sheetData>
    <row r="1" spans="1:7" ht="24.75" customHeight="1">
      <c r="A1" s="216" t="s">
        <v>80</v>
      </c>
      <c r="B1" s="216"/>
      <c r="C1" s="216"/>
      <c r="D1" s="216"/>
      <c r="E1" s="216"/>
      <c r="F1" s="216"/>
      <c r="G1" s="216"/>
    </row>
    <row r="2" spans="1:7">
      <c r="A2" s="143"/>
      <c r="B2" s="144"/>
      <c r="C2" s="144"/>
      <c r="D2" s="144"/>
      <c r="E2" s="144"/>
      <c r="F2" s="144"/>
      <c r="G2" s="145"/>
    </row>
    <row r="3" spans="1:7">
      <c r="A3" s="146"/>
      <c r="B3" s="62"/>
      <c r="C3" s="62"/>
      <c r="D3" s="62"/>
      <c r="E3" s="62"/>
      <c r="F3" s="62"/>
      <c r="G3" s="147"/>
    </row>
    <row r="4" spans="1:7">
      <c r="A4" s="291" t="s">
        <v>47</v>
      </c>
      <c r="B4" s="292"/>
      <c r="C4" s="292"/>
      <c r="D4" s="292"/>
      <c r="E4" s="292"/>
      <c r="F4" s="292"/>
      <c r="G4" s="293"/>
    </row>
    <row r="5" spans="1:7">
      <c r="A5" s="283" t="s">
        <v>48</v>
      </c>
      <c r="B5" s="284"/>
      <c r="C5" s="284"/>
      <c r="D5" s="284"/>
      <c r="E5" s="284"/>
      <c r="F5" s="284"/>
      <c r="G5" s="285"/>
    </row>
    <row r="6" spans="1:7">
      <c r="A6" s="295" t="s">
        <v>49</v>
      </c>
      <c r="B6" s="296"/>
      <c r="C6" s="296"/>
      <c r="D6" s="296"/>
      <c r="E6" s="296"/>
      <c r="F6" s="296"/>
      <c r="G6" s="297"/>
    </row>
    <row r="7" spans="1:7">
      <c r="A7" s="140"/>
      <c r="B7" s="141"/>
      <c r="C7" s="141"/>
      <c r="D7" s="141"/>
      <c r="E7" s="141"/>
      <c r="F7" s="141"/>
      <c r="G7" s="142"/>
    </row>
    <row r="8" spans="1:7">
      <c r="A8" s="146"/>
      <c r="B8" s="62"/>
      <c r="C8" s="62"/>
      <c r="D8" s="62"/>
      <c r="E8" s="62"/>
      <c r="F8" s="62"/>
      <c r="G8" s="147"/>
    </row>
    <row r="9" spans="1:7" ht="15.6">
      <c r="A9" s="298" t="s">
        <v>0</v>
      </c>
      <c r="B9" s="299"/>
      <c r="C9" s="300"/>
      <c r="D9" s="80" t="s">
        <v>158</v>
      </c>
      <c r="E9" s="294" t="s">
        <v>1</v>
      </c>
      <c r="F9" s="294"/>
      <c r="G9" s="294"/>
    </row>
    <row r="10" spans="1:7" ht="15.6">
      <c r="A10" s="286" t="s">
        <v>173</v>
      </c>
      <c r="B10" s="287"/>
      <c r="C10" s="287"/>
      <c r="D10" s="287"/>
      <c r="E10" s="287"/>
      <c r="F10" s="287"/>
      <c r="G10" s="288"/>
    </row>
    <row r="11" spans="1:7" ht="30.75" customHeight="1">
      <c r="A11" s="282" t="s">
        <v>75</v>
      </c>
      <c r="B11" s="282"/>
      <c r="C11" s="282"/>
      <c r="D11" s="162"/>
      <c r="E11" s="245"/>
      <c r="F11" s="245"/>
      <c r="G11" s="245"/>
    </row>
    <row r="12" spans="1:7" ht="19.5" customHeight="1">
      <c r="A12" s="280" t="s">
        <v>54</v>
      </c>
      <c r="B12" s="289"/>
      <c r="C12" s="289"/>
      <c r="D12" s="162"/>
      <c r="E12" s="245"/>
      <c r="F12" s="245"/>
      <c r="G12" s="245"/>
    </row>
    <row r="13" spans="1:7" ht="30.75" customHeight="1">
      <c r="A13" s="282" t="s">
        <v>76</v>
      </c>
      <c r="B13" s="282"/>
      <c r="C13" s="282"/>
      <c r="D13" s="168"/>
      <c r="E13" s="290"/>
      <c r="F13" s="290"/>
      <c r="G13" s="290"/>
    </row>
    <row r="14" spans="1:7" ht="19.5" customHeight="1">
      <c r="A14" s="280" t="s">
        <v>50</v>
      </c>
      <c r="B14" s="281"/>
      <c r="C14" s="281"/>
      <c r="D14" s="162"/>
      <c r="E14" s="245" t="s">
        <v>5</v>
      </c>
      <c r="F14" s="245"/>
      <c r="G14" s="245"/>
    </row>
    <row r="15" spans="1:7" ht="19.5" customHeight="1">
      <c r="A15" s="280" t="s">
        <v>51</v>
      </c>
      <c r="B15" s="281"/>
      <c r="C15" s="281"/>
      <c r="D15" s="162"/>
      <c r="E15" s="245" t="s">
        <v>5</v>
      </c>
      <c r="F15" s="245"/>
      <c r="G15" s="245"/>
    </row>
    <row r="16" spans="1:7" ht="30.75" customHeight="1">
      <c r="A16" s="282" t="s">
        <v>77</v>
      </c>
      <c r="B16" s="282"/>
      <c r="C16" s="282"/>
      <c r="D16" s="149" t="s">
        <v>7</v>
      </c>
      <c r="E16" s="245" t="s">
        <v>5</v>
      </c>
      <c r="F16" s="245"/>
      <c r="G16" s="245"/>
    </row>
    <row r="17" spans="1:7" ht="19.5" customHeight="1">
      <c r="A17" s="280" t="s">
        <v>52</v>
      </c>
      <c r="B17" s="281"/>
      <c r="C17" s="281"/>
      <c r="D17" s="149" t="s">
        <v>7</v>
      </c>
      <c r="E17" s="245" t="s">
        <v>5</v>
      </c>
      <c r="F17" s="245"/>
      <c r="G17" s="245"/>
    </row>
    <row r="18" spans="1:7" ht="19.5" customHeight="1">
      <c r="A18" s="280" t="s">
        <v>53</v>
      </c>
      <c r="B18" s="281"/>
      <c r="C18" s="281"/>
      <c r="D18" s="149" t="s">
        <v>7</v>
      </c>
      <c r="E18" s="245" t="s">
        <v>5</v>
      </c>
      <c r="F18" s="245"/>
      <c r="G18" s="245"/>
    </row>
    <row r="19" spans="1:7">
      <c r="A19" s="57"/>
      <c r="B19" s="58"/>
      <c r="C19" s="58"/>
      <c r="D19" s="52"/>
      <c r="E19" s="214" t="s">
        <v>6</v>
      </c>
      <c r="F19" s="215"/>
      <c r="G19" s="215"/>
    </row>
    <row r="20" spans="1:7" ht="18.75" customHeight="1">
      <c r="A20" s="279"/>
      <c r="B20" s="279"/>
      <c r="C20" s="88"/>
      <c r="D20" s="88"/>
      <c r="E20" s="87"/>
      <c r="F20" s="87"/>
      <c r="G20" s="87"/>
    </row>
    <row r="21" spans="1:7" ht="21" customHeight="1">
      <c r="A21" s="104" t="s">
        <v>81</v>
      </c>
      <c r="B21" s="256" t="s">
        <v>46</v>
      </c>
      <c r="C21" s="256"/>
      <c r="D21" s="256"/>
      <c r="E21" s="249" t="s">
        <v>174</v>
      </c>
      <c r="F21" s="249"/>
      <c r="G21" s="249"/>
    </row>
    <row r="22" spans="1:7" ht="60" customHeight="1">
      <c r="A22" s="97" t="s">
        <v>179</v>
      </c>
      <c r="B22" s="263"/>
      <c r="C22" s="264"/>
      <c r="D22" s="265"/>
      <c r="E22" s="278"/>
      <c r="F22" s="278"/>
      <c r="G22" s="278"/>
    </row>
    <row r="23" spans="1:7" ht="69.75" customHeight="1">
      <c r="A23" s="97" t="s">
        <v>217</v>
      </c>
      <c r="B23" s="263"/>
      <c r="C23" s="264"/>
      <c r="D23" s="265"/>
      <c r="E23" s="275"/>
      <c r="F23" s="276"/>
      <c r="G23" s="277"/>
    </row>
    <row r="24" spans="1:7">
      <c r="A24" s="59"/>
      <c r="B24" s="60"/>
      <c r="C24" s="61"/>
      <c r="D24" s="61"/>
      <c r="E24" s="60"/>
      <c r="F24" s="60"/>
      <c r="G24" s="60"/>
    </row>
    <row r="25" spans="1:7">
      <c r="C25" s="130" t="s">
        <v>229</v>
      </c>
      <c r="D25" s="76"/>
    </row>
  </sheetData>
  <sheetProtection password="CA7A" sheet="1"/>
  <mergeCells count="31">
    <mergeCell ref="A11:C11"/>
    <mergeCell ref="A5:G5"/>
    <mergeCell ref="A10:G10"/>
    <mergeCell ref="A15:C15"/>
    <mergeCell ref="A1:G1"/>
    <mergeCell ref="A12:C12"/>
    <mergeCell ref="E12:G12"/>
    <mergeCell ref="A13:C13"/>
    <mergeCell ref="E13:G13"/>
    <mergeCell ref="A14:C14"/>
    <mergeCell ref="E15:G15"/>
    <mergeCell ref="A4:G4"/>
    <mergeCell ref="E9:G9"/>
    <mergeCell ref="E14:G14"/>
    <mergeCell ref="A6:G6"/>
    <mergeCell ref="A9:C9"/>
    <mergeCell ref="E11:G11"/>
    <mergeCell ref="E19:G19"/>
    <mergeCell ref="A18:C18"/>
    <mergeCell ref="E16:G16"/>
    <mergeCell ref="E17:G17"/>
    <mergeCell ref="E18:G18"/>
    <mergeCell ref="A17:C17"/>
    <mergeCell ref="A16:C16"/>
    <mergeCell ref="E23:G23"/>
    <mergeCell ref="E22:G22"/>
    <mergeCell ref="A20:B20"/>
    <mergeCell ref="B23:D23"/>
    <mergeCell ref="B22:D22"/>
    <mergeCell ref="E21:G21"/>
    <mergeCell ref="B21:D21"/>
  </mergeCells>
  <phoneticPr fontId="8" type="noConversion"/>
  <dataValidations disablePrompts="1" count="4">
    <dataValidation type="list" allowBlank="1" showInputMessage="1" showErrorMessage="1" promptTitle="Yes/No" prompt="Yes_x000a_No" sqref="D19" xr:uid="{00000000-0002-0000-0200-000000000000}">
      <formula1>YesNo</formula1>
    </dataValidation>
    <dataValidation type="list" allowBlank="1" showInputMessage="1" showErrorMessage="1" promptTitle="Yes/No" sqref="D16:D18" xr:uid="{00000000-0002-0000-0200-000001000000}">
      <formula1>YesNo</formula1>
    </dataValidation>
    <dataValidation type="list" showInputMessage="1" showErrorMessage="1" sqref="B22:D22" xr:uid="{00000000-0002-0000-0200-000002000000}">
      <formula1>initiative</formula1>
    </dataValidation>
    <dataValidation type="list" showInputMessage="1" showErrorMessage="1" sqref="B23:D23" xr:uid="{00000000-0002-0000-0200-000003000000}">
      <formula1>improve</formula1>
    </dataValidation>
  </dataValidations>
  <pageMargins left="0.75" right="0.75" top="1.1100000000000001" bottom="0.61" header="0.5" footer="0.4"/>
  <pageSetup scale="95" orientation="landscape" r:id="rId1"/>
  <headerFooter alignWithMargins="0">
    <oddHeader>&amp;L&amp;G&amp;C&amp;"Arial,Bold"&amp;12
Existing Supplier Profile Update Request</oddHeader>
    <oddFooter>&amp;L&amp;8&amp;F&amp;R&amp;8Effective Date: January 31, 2023</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2"/>
  <sheetViews>
    <sheetView view="pageLayout" topLeftCell="A13" zoomScaleNormal="100" workbookViewId="0">
      <selection activeCell="B32" sqref="B32"/>
    </sheetView>
  </sheetViews>
  <sheetFormatPr defaultRowHeight="13.2"/>
  <cols>
    <col min="1" max="1" width="41.6640625" style="49" customWidth="1"/>
    <col min="2" max="2" width="39.44140625" style="49" customWidth="1"/>
    <col min="3" max="3" width="40.109375" style="49" customWidth="1"/>
    <col min="4" max="16384" width="8.88671875" style="49"/>
  </cols>
  <sheetData>
    <row r="1" spans="1:3" ht="15.75" customHeight="1">
      <c r="A1" s="303" t="s">
        <v>58</v>
      </c>
      <c r="B1" s="304"/>
      <c r="C1" s="305"/>
    </row>
    <row r="2" spans="1:3">
      <c r="A2" s="143"/>
      <c r="B2" s="144"/>
      <c r="C2" s="145"/>
    </row>
    <row r="3" spans="1:3">
      <c r="A3" s="146"/>
      <c r="B3" s="62"/>
      <c r="C3" s="147"/>
    </row>
    <row r="4" spans="1:3" ht="14.25" customHeight="1">
      <c r="A4" s="306" t="s">
        <v>59</v>
      </c>
      <c r="B4" s="307"/>
      <c r="C4" s="308"/>
    </row>
    <row r="5" spans="1:3" ht="14.25" customHeight="1">
      <c r="A5" s="309" t="s">
        <v>60</v>
      </c>
      <c r="B5" s="310"/>
      <c r="C5" s="311"/>
    </row>
    <row r="6" spans="1:3" ht="31.5" customHeight="1">
      <c r="A6" s="312" t="s">
        <v>159</v>
      </c>
      <c r="B6" s="313"/>
      <c r="C6" s="314"/>
    </row>
    <row r="7" spans="1:3">
      <c r="A7" s="140"/>
      <c r="B7" s="141"/>
      <c r="C7" s="142"/>
    </row>
    <row r="8" spans="1:3">
      <c r="A8" s="137"/>
      <c r="B8" s="138"/>
      <c r="C8" s="139"/>
    </row>
    <row r="9" spans="1:3" ht="22.2" customHeight="1">
      <c r="A9" s="77" t="s">
        <v>82</v>
      </c>
      <c r="B9" s="106" t="s">
        <v>46</v>
      </c>
      <c r="C9" s="98" t="s">
        <v>174</v>
      </c>
    </row>
    <row r="10" spans="1:3" ht="33" customHeight="1">
      <c r="A10" s="97" t="s">
        <v>138</v>
      </c>
      <c r="B10" s="163"/>
      <c r="C10" s="164"/>
    </row>
    <row r="11" spans="1:3" ht="33" customHeight="1">
      <c r="A11" s="97" t="s">
        <v>150</v>
      </c>
      <c r="B11" s="163"/>
      <c r="C11" s="164"/>
    </row>
    <row r="12" spans="1:3">
      <c r="A12" s="56"/>
      <c r="B12" s="56"/>
      <c r="C12" s="56"/>
    </row>
    <row r="13" spans="1:3" ht="21" customHeight="1">
      <c r="A13" s="301" t="s">
        <v>175</v>
      </c>
      <c r="B13" s="302"/>
      <c r="C13" s="98" t="s">
        <v>170</v>
      </c>
    </row>
    <row r="14" spans="1:3" ht="47.25" customHeight="1">
      <c r="A14" s="97" t="s">
        <v>79</v>
      </c>
      <c r="B14" s="157"/>
      <c r="C14" s="164"/>
    </row>
    <row r="15" spans="1:3">
      <c r="A15" s="105"/>
      <c r="B15" s="56"/>
      <c r="C15" s="56"/>
    </row>
    <row r="16" spans="1:3" ht="22.5" customHeight="1">
      <c r="A16" s="77" t="s">
        <v>177</v>
      </c>
      <c r="B16" s="85"/>
      <c r="C16" s="98" t="s">
        <v>170</v>
      </c>
    </row>
    <row r="17" spans="1:3" ht="55.5" customHeight="1">
      <c r="A17" s="97" t="s">
        <v>176</v>
      </c>
      <c r="B17" s="157"/>
      <c r="C17" s="164"/>
    </row>
    <row r="18" spans="1:3">
      <c r="A18" s="56"/>
      <c r="B18" s="56"/>
      <c r="C18" s="56"/>
    </row>
    <row r="19" spans="1:3">
      <c r="A19" s="56"/>
      <c r="B19" s="165" t="s">
        <v>230</v>
      </c>
      <c r="C19" s="56"/>
    </row>
    <row r="20" spans="1:3">
      <c r="A20" s="56"/>
      <c r="B20" s="56"/>
      <c r="C20" s="56"/>
    </row>
    <row r="21" spans="1:3">
      <c r="A21" s="56"/>
      <c r="B21" s="56"/>
      <c r="C21" s="56"/>
    </row>
    <row r="22" spans="1:3">
      <c r="A22" s="59"/>
      <c r="B22" s="60"/>
      <c r="C22" s="60"/>
    </row>
  </sheetData>
  <sheetProtection password="CA7A" sheet="1"/>
  <mergeCells count="5">
    <mergeCell ref="A13:B13"/>
    <mergeCell ref="A1:C1"/>
    <mergeCell ref="A4:C4"/>
    <mergeCell ref="A5:C5"/>
    <mergeCell ref="A6:C6"/>
  </mergeCells>
  <phoneticPr fontId="8" type="noConversion"/>
  <dataValidations disablePrompts="1" count="4">
    <dataValidation type="list" showInputMessage="1" showErrorMessage="1" sqref="B17" xr:uid="{00000000-0002-0000-0300-000000000000}">
      <formula1>supplier</formula1>
    </dataValidation>
    <dataValidation type="list" showInputMessage="1" showErrorMessage="1" sqref="B14" xr:uid="{00000000-0002-0000-0300-000001000000}">
      <formula1>business2</formula1>
    </dataValidation>
    <dataValidation type="list" showInputMessage="1" showErrorMessage="1" sqref="B11" xr:uid="{00000000-0002-0000-0300-000002000000}">
      <formula1>delivery2</formula1>
    </dataValidation>
    <dataValidation type="list" showInputMessage="1" showErrorMessage="1" sqref="B10" xr:uid="{00000000-0002-0000-0300-000003000000}">
      <formula1>delivery1</formula1>
    </dataValidation>
  </dataValidations>
  <pageMargins left="0.75" right="0.75" top="1.1399999999999999" bottom="0.75" header="0.5" footer="0.5"/>
  <pageSetup orientation="landscape" r:id="rId1"/>
  <headerFooter alignWithMargins="0">
    <oddHeader>&amp;L&amp;G&amp;C&amp;"Arial,Bold"&amp;12
Existing Supplier Profile Update Request</oddHeader>
    <oddFooter>&amp;L&amp;8&amp;F&amp;R&amp;8Effective Date: January 31, 2023</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9"/>
  <sheetViews>
    <sheetView view="pageLayout" topLeftCell="A3" zoomScaleNormal="100" zoomScaleSheetLayoutView="100" workbookViewId="0">
      <selection activeCell="I33" sqref="I33"/>
    </sheetView>
  </sheetViews>
  <sheetFormatPr defaultRowHeight="13.2"/>
  <cols>
    <col min="1" max="1" width="44" style="49" customWidth="1"/>
    <col min="2" max="2" width="21.5546875" style="49" customWidth="1"/>
    <col min="3" max="3" width="14.44140625" style="49" customWidth="1"/>
    <col min="4" max="4" width="27.109375" style="49" customWidth="1"/>
    <col min="5" max="5" width="15.33203125" style="49" customWidth="1"/>
    <col min="6" max="16384" width="8.88671875" style="49"/>
  </cols>
  <sheetData>
    <row r="1" spans="1:5" ht="27.75" customHeight="1">
      <c r="A1" s="216" t="s">
        <v>83</v>
      </c>
      <c r="B1" s="216"/>
      <c r="C1" s="216"/>
      <c r="D1" s="216"/>
      <c r="E1" s="216"/>
    </row>
    <row r="2" spans="1:5" ht="17.25" customHeight="1">
      <c r="A2" s="78"/>
      <c r="B2" s="135"/>
      <c r="C2" s="135"/>
      <c r="D2" s="135"/>
      <c r="E2" s="136"/>
    </row>
    <row r="3" spans="1:5">
      <c r="A3" s="225" t="s">
        <v>225</v>
      </c>
      <c r="B3" s="226"/>
      <c r="C3" s="226"/>
      <c r="D3" s="226"/>
      <c r="E3" s="227"/>
    </row>
    <row r="4" spans="1:5">
      <c r="A4" s="229"/>
      <c r="B4" s="230"/>
      <c r="C4" s="230"/>
      <c r="D4" s="230"/>
      <c r="E4" s="231"/>
    </row>
    <row r="5" spans="1:5">
      <c r="A5" s="229"/>
      <c r="B5" s="230"/>
      <c r="C5" s="230"/>
      <c r="D5" s="230"/>
      <c r="E5" s="231"/>
    </row>
    <row r="6" spans="1:5" ht="36.75" customHeight="1">
      <c r="A6" s="321"/>
      <c r="B6" s="322"/>
      <c r="C6" s="322"/>
      <c r="D6" s="322"/>
      <c r="E6" s="323"/>
    </row>
    <row r="7" spans="1:5">
      <c r="A7" s="143"/>
      <c r="B7" s="144"/>
      <c r="C7" s="144"/>
      <c r="D7" s="144"/>
      <c r="E7" s="145"/>
    </row>
    <row r="8" spans="1:5" ht="6.75" customHeight="1">
      <c r="A8" s="146"/>
      <c r="B8" s="62"/>
      <c r="C8" s="62"/>
      <c r="D8" s="62"/>
      <c r="E8" s="147"/>
    </row>
    <row r="9" spans="1:5" ht="15.6">
      <c r="A9" s="298" t="s">
        <v>0</v>
      </c>
      <c r="B9" s="300"/>
      <c r="C9" s="80" t="s">
        <v>158</v>
      </c>
      <c r="D9" s="294" t="s">
        <v>1</v>
      </c>
      <c r="E9" s="294"/>
    </row>
    <row r="10" spans="1:5" ht="15.6">
      <c r="A10" s="324" t="s">
        <v>171</v>
      </c>
      <c r="B10" s="325"/>
      <c r="C10" s="325"/>
      <c r="D10" s="325"/>
      <c r="E10" s="326"/>
    </row>
    <row r="11" spans="1:5" ht="31.95" customHeight="1">
      <c r="A11" s="282" t="s">
        <v>78</v>
      </c>
      <c r="B11" s="282"/>
      <c r="C11" s="149" t="s">
        <v>7</v>
      </c>
      <c r="D11" s="245" t="s">
        <v>5</v>
      </c>
      <c r="E11" s="245"/>
    </row>
    <row r="12" spans="1:5">
      <c r="A12" s="59"/>
      <c r="B12" s="61"/>
      <c r="C12" s="61"/>
      <c r="D12" s="214" t="s">
        <v>6</v>
      </c>
      <c r="E12" s="215"/>
    </row>
    <row r="13" spans="1:5">
      <c r="A13" s="59"/>
      <c r="B13" s="61"/>
      <c r="C13" s="61"/>
      <c r="D13" s="53"/>
      <c r="E13" s="54"/>
    </row>
    <row r="14" spans="1:5" ht="15.6">
      <c r="A14" s="103" t="s">
        <v>88</v>
      </c>
      <c r="B14" s="320" t="s">
        <v>46</v>
      </c>
      <c r="C14" s="320"/>
      <c r="D14" s="249" t="s">
        <v>174</v>
      </c>
      <c r="E14" s="249"/>
    </row>
    <row r="15" spans="1:5" ht="27" customHeight="1">
      <c r="A15" s="96" t="s">
        <v>139</v>
      </c>
      <c r="B15" s="318"/>
      <c r="C15" s="319"/>
      <c r="D15" s="316"/>
      <c r="E15" s="317"/>
    </row>
    <row r="16" spans="1:5" ht="27" customHeight="1">
      <c r="A16" s="96" t="s">
        <v>140</v>
      </c>
      <c r="B16" s="318"/>
      <c r="C16" s="319"/>
      <c r="D16" s="316"/>
      <c r="E16" s="317"/>
    </row>
    <row r="17" spans="1:5" ht="8.25" customHeight="1">
      <c r="A17" s="56"/>
      <c r="B17" s="56"/>
      <c r="C17" s="56"/>
      <c r="D17" s="56"/>
      <c r="E17" s="56"/>
    </row>
    <row r="18" spans="1:5" ht="15.6">
      <c r="A18" s="247" t="s">
        <v>89</v>
      </c>
      <c r="B18" s="247"/>
      <c r="C18" s="247"/>
      <c r="D18" s="247"/>
      <c r="E18" s="247"/>
    </row>
    <row r="19" spans="1:5" ht="27" customHeight="1">
      <c r="A19" s="96" t="s">
        <v>87</v>
      </c>
      <c r="B19" s="318"/>
      <c r="C19" s="319"/>
      <c r="D19" s="316"/>
      <c r="E19" s="317"/>
    </row>
    <row r="20" spans="1:5" ht="10.5" customHeight="1">
      <c r="A20" s="56"/>
      <c r="B20" s="56"/>
      <c r="C20" s="56"/>
      <c r="D20" s="56"/>
      <c r="E20" s="56"/>
    </row>
    <row r="21" spans="1:5" ht="15.6">
      <c r="A21" s="247" t="s">
        <v>90</v>
      </c>
      <c r="B21" s="247"/>
      <c r="C21" s="247"/>
      <c r="D21" s="247"/>
      <c r="E21" s="247"/>
    </row>
    <row r="22" spans="1:5" ht="27" customHeight="1">
      <c r="A22" s="96" t="s">
        <v>127</v>
      </c>
      <c r="B22" s="318"/>
      <c r="C22" s="319"/>
      <c r="D22" s="316"/>
      <c r="E22" s="317"/>
    </row>
    <row r="23" spans="1:5" ht="27" customHeight="1">
      <c r="A23" s="96" t="s">
        <v>129</v>
      </c>
      <c r="B23" s="318"/>
      <c r="C23" s="319"/>
      <c r="D23" s="316"/>
      <c r="E23" s="317"/>
    </row>
    <row r="24" spans="1:5" ht="27" customHeight="1">
      <c r="A24" s="97" t="s">
        <v>130</v>
      </c>
      <c r="B24" s="318"/>
      <c r="C24" s="319"/>
      <c r="D24" s="316"/>
      <c r="E24" s="317"/>
    </row>
    <row r="25" spans="1:5" ht="7.5" customHeight="1">
      <c r="A25" s="59"/>
      <c r="B25" s="61"/>
      <c r="C25" s="61"/>
      <c r="D25" s="60"/>
      <c r="E25" s="60"/>
    </row>
    <row r="26" spans="1:5" ht="15.6">
      <c r="A26" s="247" t="s">
        <v>91</v>
      </c>
      <c r="B26" s="247"/>
      <c r="C26" s="247"/>
      <c r="D26" s="247"/>
      <c r="E26" s="247"/>
    </row>
    <row r="27" spans="1:5" ht="27" customHeight="1">
      <c r="A27" s="96" t="s">
        <v>128</v>
      </c>
      <c r="B27" s="318"/>
      <c r="C27" s="319"/>
      <c r="D27" s="316"/>
      <c r="E27" s="317"/>
    </row>
    <row r="28" spans="1:5" ht="15.6">
      <c r="A28" s="247" t="s">
        <v>206</v>
      </c>
      <c r="B28" s="247"/>
      <c r="C28" s="247"/>
      <c r="D28" s="247"/>
      <c r="E28" s="247"/>
    </row>
    <row r="29" spans="1:5" ht="51" customHeight="1">
      <c r="A29" s="97" t="s">
        <v>226</v>
      </c>
      <c r="B29" s="315"/>
      <c r="C29" s="315"/>
      <c r="D29" s="316"/>
      <c r="E29" s="317"/>
    </row>
    <row r="30" spans="1:5" ht="50.25" customHeight="1">
      <c r="A30" s="96" t="s">
        <v>207</v>
      </c>
      <c r="B30" s="315"/>
      <c r="C30" s="315"/>
      <c r="D30" s="316"/>
      <c r="E30" s="317"/>
    </row>
    <row r="31" spans="1:5" ht="50.25" customHeight="1">
      <c r="A31" s="96" t="s">
        <v>208</v>
      </c>
      <c r="B31" s="315"/>
      <c r="C31" s="315"/>
      <c r="D31" s="316"/>
      <c r="E31" s="317"/>
    </row>
    <row r="32" spans="1:5" ht="50.25" customHeight="1">
      <c r="A32" s="96" t="s">
        <v>209</v>
      </c>
      <c r="B32" s="315"/>
      <c r="C32" s="315"/>
      <c r="D32" s="316"/>
      <c r="E32" s="317"/>
    </row>
    <row r="34" spans="2:2">
      <c r="B34" s="166" t="s">
        <v>231</v>
      </c>
    </row>
    <row r="40" spans="2:2" hidden="1"/>
    <row r="41" spans="2:2" ht="14.25" hidden="1" customHeight="1"/>
    <row r="42" spans="2:2" hidden="1">
      <c r="B42" s="5" t="s">
        <v>210</v>
      </c>
    </row>
    <row r="43" spans="2:2" hidden="1">
      <c r="B43" s="5" t="s">
        <v>211</v>
      </c>
    </row>
    <row r="44" spans="2:2" hidden="1">
      <c r="B44" s="5" t="s">
        <v>212</v>
      </c>
    </row>
    <row r="45" spans="2:2" hidden="1"/>
    <row r="46" spans="2:2" hidden="1"/>
    <row r="47" spans="2:2" hidden="1"/>
    <row r="48" spans="2:2" hidden="1">
      <c r="B48" s="130" t="s">
        <v>3</v>
      </c>
    </row>
    <row r="49" spans="2:2" hidden="1">
      <c r="B49" s="130" t="s">
        <v>4</v>
      </c>
    </row>
  </sheetData>
  <sheetProtection password="CA7A" sheet="1"/>
  <mergeCells count="36">
    <mergeCell ref="D22:E22"/>
    <mergeCell ref="A1:E1"/>
    <mergeCell ref="A9:B9"/>
    <mergeCell ref="D9:E9"/>
    <mergeCell ref="B14:C14"/>
    <mergeCell ref="A21:E21"/>
    <mergeCell ref="A3:E6"/>
    <mergeCell ref="D12:E12"/>
    <mergeCell ref="A10:E10"/>
    <mergeCell ref="A11:B11"/>
    <mergeCell ref="D11:E11"/>
    <mergeCell ref="B27:C27"/>
    <mergeCell ref="D27:E27"/>
    <mergeCell ref="D14:E14"/>
    <mergeCell ref="D15:E15"/>
    <mergeCell ref="D16:E16"/>
    <mergeCell ref="B23:C23"/>
    <mergeCell ref="B22:C22"/>
    <mergeCell ref="B19:C19"/>
    <mergeCell ref="B16:C16"/>
    <mergeCell ref="B15:C15"/>
    <mergeCell ref="A26:E26"/>
    <mergeCell ref="D23:E23"/>
    <mergeCell ref="D24:E24"/>
    <mergeCell ref="B24:C24"/>
    <mergeCell ref="A18:E18"/>
    <mergeCell ref="D19:E19"/>
    <mergeCell ref="B32:C32"/>
    <mergeCell ref="D32:E32"/>
    <mergeCell ref="A28:E28"/>
    <mergeCell ref="B29:C29"/>
    <mergeCell ref="D29:E29"/>
    <mergeCell ref="B30:C30"/>
    <mergeCell ref="D30:E30"/>
    <mergeCell ref="B31:C31"/>
    <mergeCell ref="D31:E31"/>
  </mergeCells>
  <phoneticPr fontId="8" type="noConversion"/>
  <conditionalFormatting sqref="D38">
    <cfRule type="cellIs" dxfId="14" priority="9" stopIfTrue="1" operator="equal">
      <formula>$B$42</formula>
    </cfRule>
    <cfRule type="cellIs" priority="10" stopIfTrue="1" operator="equal">
      <formula>$B$41</formula>
    </cfRule>
  </conditionalFormatting>
  <conditionalFormatting sqref="B29:C29">
    <cfRule type="cellIs" dxfId="13" priority="6" stopIfTrue="1" operator="equal">
      <formula>$B$44</formula>
    </cfRule>
    <cfRule type="cellIs" dxfId="12" priority="7" stopIfTrue="1" operator="equal">
      <formula>$B$43</formula>
    </cfRule>
    <cfRule type="cellIs" dxfId="11" priority="8" stopIfTrue="1" operator="equal">
      <formula>$B$42</formula>
    </cfRule>
  </conditionalFormatting>
  <conditionalFormatting sqref="B30:C32">
    <cfRule type="cellIs" dxfId="10" priority="3" stopIfTrue="1" operator="equal">
      <formula>$B$44</formula>
    </cfRule>
    <cfRule type="cellIs" dxfId="9" priority="4" stopIfTrue="1" operator="equal">
      <formula>$B$43</formula>
    </cfRule>
    <cfRule type="cellIs" dxfId="8" priority="5" stopIfTrue="1" operator="equal">
      <formula>$B$42</formula>
    </cfRule>
  </conditionalFormatting>
  <conditionalFormatting sqref="B32:C32">
    <cfRule type="cellIs" dxfId="7" priority="1" stopIfTrue="1" operator="equal">
      <formula>$B$48</formula>
    </cfRule>
    <cfRule type="cellIs" dxfId="6" priority="2" stopIfTrue="1" operator="equal">
      <formula>$B$49</formula>
    </cfRule>
  </conditionalFormatting>
  <dataValidations disablePrompts="1" count="17">
    <dataValidation type="list" allowBlank="1" showInputMessage="1" showErrorMessage="1" sqref="E27" xr:uid="{00000000-0002-0000-0400-000000000000}">
      <formula1>profitablity</formula1>
    </dataValidation>
    <dataValidation type="list" allowBlank="1" showInputMessage="1" showErrorMessage="1" sqref="E24 E29:E32" xr:uid="{00000000-0002-0000-0400-000001000000}">
      <formula1>infrastructure3</formula1>
    </dataValidation>
    <dataValidation type="list" allowBlank="1" showInputMessage="1" showErrorMessage="1" sqref="E23" xr:uid="{00000000-0002-0000-0400-000002000000}">
      <formula1>infrastructure2</formula1>
    </dataValidation>
    <dataValidation type="list" allowBlank="1" showInputMessage="1" showErrorMessage="1" sqref="E22" xr:uid="{00000000-0002-0000-0400-000003000000}">
      <formula1>infrastructure1</formula1>
    </dataValidation>
    <dataValidation type="list" allowBlank="1" showInputMessage="1" showErrorMessage="1" sqref="E19" xr:uid="{00000000-0002-0000-0400-000004000000}">
      <formula1>reliance</formula1>
    </dataValidation>
    <dataValidation type="list" allowBlank="1" showInputMessage="1" showErrorMessage="1" sqref="E16" xr:uid="{00000000-0002-0000-0400-000005000000}">
      <formula1>indreliance2</formula1>
    </dataValidation>
    <dataValidation type="list" allowBlank="1" showInputMessage="1" showErrorMessage="1" sqref="E15" xr:uid="{00000000-0002-0000-0400-000006000000}">
      <formula1>indreliance1</formula1>
    </dataValidation>
    <dataValidation type="list" showInputMessage="1" showErrorMessage="1" sqref="B29:C31" xr:uid="{00000000-0002-0000-0400-000007000000}">
      <formula1>$B$41:$B$44</formula1>
    </dataValidation>
    <dataValidation type="list" showInputMessage="1" showErrorMessage="1" sqref="B32:C32" xr:uid="{00000000-0002-0000-0400-000008000000}">
      <formula1>$B$47:$B$49</formula1>
    </dataValidation>
    <dataValidation type="list" allowBlank="1" showInputMessage="1" showErrorMessage="1" promptTitle="Yes/No" sqref="C11" xr:uid="{00000000-0002-0000-0400-000009000000}">
      <formula1>YesNo</formula1>
    </dataValidation>
    <dataValidation type="list" showInputMessage="1" showErrorMessage="1" sqref="B15:C15" xr:uid="{00000000-0002-0000-0400-00000A000000}">
      <formula1>indreliance1</formula1>
    </dataValidation>
    <dataValidation type="list" showInputMessage="1" showErrorMessage="1" sqref="B16:C16" xr:uid="{00000000-0002-0000-0400-00000B000000}">
      <formula1>indreliance2</formula1>
    </dataValidation>
    <dataValidation type="list" showInputMessage="1" showErrorMessage="1" sqref="B19:C19" xr:uid="{00000000-0002-0000-0400-00000C000000}">
      <formula1>reliance</formula1>
    </dataValidation>
    <dataValidation type="list" showInputMessage="1" showErrorMessage="1" sqref="B22:C22" xr:uid="{00000000-0002-0000-0400-00000D000000}">
      <formula1>infrastructure1</formula1>
    </dataValidation>
    <dataValidation type="list" showInputMessage="1" showErrorMessage="1" sqref="B23:C23" xr:uid="{00000000-0002-0000-0400-00000E000000}">
      <formula1>infrastructure2</formula1>
    </dataValidation>
    <dataValidation type="list" showInputMessage="1" showErrorMessage="1" sqref="B24:C24" xr:uid="{00000000-0002-0000-0400-00000F000000}">
      <formula1>infrastructure3</formula1>
    </dataValidation>
    <dataValidation type="list" showInputMessage="1" showErrorMessage="1" sqref="B27:C27" xr:uid="{00000000-0002-0000-0400-000010000000}">
      <formula1>profitablity</formula1>
    </dataValidation>
  </dataValidations>
  <pageMargins left="0.75" right="0.75" top="1.08" bottom="0.68" header="0.44" footer="0.5"/>
  <pageSetup scale="68" orientation="landscape" r:id="rId1"/>
  <headerFooter alignWithMargins="0">
    <oddHeader>&amp;L&amp;G&amp;C&amp;"Arial,Bold"&amp;12
Existing Supplier Profile Update Request</oddHeader>
    <oddFooter>&amp;L&amp;8&amp;F&amp;R&amp;8Effective Date:January 31, 2023</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5"/>
  <sheetViews>
    <sheetView tabSelected="1" view="pageLayout" zoomScale="85" zoomScaleNormal="100" zoomScalePageLayoutView="85" workbookViewId="0">
      <selection activeCell="L27" sqref="L27"/>
    </sheetView>
  </sheetViews>
  <sheetFormatPr defaultRowHeight="13.2"/>
  <cols>
    <col min="1" max="8" width="15.33203125" style="49" customWidth="1"/>
    <col min="9" max="16384" width="8.88671875" style="49"/>
  </cols>
  <sheetData>
    <row r="1" spans="1:13" ht="29.25" customHeight="1">
      <c r="A1" s="303" t="s">
        <v>112</v>
      </c>
      <c r="B1" s="304"/>
      <c r="C1" s="304"/>
      <c r="D1" s="304"/>
      <c r="E1" s="304"/>
      <c r="F1" s="304"/>
      <c r="G1" s="304"/>
      <c r="H1" s="305"/>
    </row>
    <row r="2" spans="1:13" s="60" customFormat="1" ht="14.4">
      <c r="A2" s="327"/>
      <c r="B2" s="328"/>
      <c r="C2" s="328"/>
      <c r="D2" s="328"/>
      <c r="E2" s="328"/>
      <c r="F2" s="328"/>
      <c r="G2" s="328"/>
      <c r="H2" s="329"/>
    </row>
    <row r="3" spans="1:13" s="60" customFormat="1">
      <c r="A3" s="330" t="s">
        <v>18</v>
      </c>
      <c r="B3" s="331"/>
      <c r="C3" s="331"/>
      <c r="D3" s="331"/>
      <c r="E3" s="331"/>
      <c r="F3" s="331"/>
      <c r="G3" s="331"/>
      <c r="H3" s="332"/>
    </row>
    <row r="4" spans="1:13" s="60" customFormat="1">
      <c r="A4" s="333"/>
      <c r="B4" s="334"/>
      <c r="C4" s="334"/>
      <c r="D4" s="334"/>
      <c r="E4" s="334"/>
      <c r="F4" s="334"/>
      <c r="G4" s="334"/>
      <c r="H4" s="335"/>
    </row>
    <row r="5" spans="1:13" s="60" customFormat="1" ht="12.75" customHeight="1">
      <c r="A5" s="336" t="s">
        <v>151</v>
      </c>
      <c r="B5" s="337"/>
      <c r="C5" s="338"/>
      <c r="D5" s="336" t="s">
        <v>19</v>
      </c>
      <c r="E5" s="337"/>
      <c r="F5" s="337"/>
      <c r="G5" s="337"/>
      <c r="H5" s="338"/>
    </row>
    <row r="6" spans="1:13" s="60" customFormat="1" ht="24.75" customHeight="1">
      <c r="A6" s="341"/>
      <c r="B6" s="341"/>
      <c r="C6" s="341"/>
      <c r="D6" s="342"/>
      <c r="E6" s="342"/>
      <c r="F6" s="342"/>
      <c r="G6" s="342"/>
      <c r="H6" s="342"/>
    </row>
    <row r="7" spans="1:13">
      <c r="A7" s="50"/>
      <c r="B7" s="50"/>
      <c r="C7" s="50"/>
      <c r="D7" s="50"/>
      <c r="E7" s="50"/>
      <c r="F7" s="50"/>
      <c r="G7" s="50"/>
      <c r="H7" s="50"/>
    </row>
    <row r="8" spans="1:13">
      <c r="A8" s="62"/>
      <c r="B8" s="62"/>
      <c r="C8" s="62"/>
      <c r="D8" s="62"/>
      <c r="E8" s="62"/>
      <c r="F8" s="62"/>
      <c r="G8" s="62"/>
      <c r="H8" s="62"/>
    </row>
    <row r="9" spans="1:13" ht="39.6">
      <c r="A9" s="48" t="s">
        <v>14</v>
      </c>
      <c r="B9" s="184" t="s">
        <v>15</v>
      </c>
      <c r="C9" s="184"/>
      <c r="D9" s="48" t="s">
        <v>16</v>
      </c>
      <c r="E9" s="184" t="s">
        <v>17</v>
      </c>
      <c r="F9" s="184"/>
      <c r="G9" s="184"/>
      <c r="H9" s="184"/>
    </row>
    <row r="10" spans="1:13" ht="42" customHeight="1">
      <c r="A10" s="63">
        <v>1</v>
      </c>
      <c r="B10" s="184" t="s">
        <v>113</v>
      </c>
      <c r="C10" s="184"/>
      <c r="D10" s="111" t="str">
        <f>Score!D8</f>
        <v/>
      </c>
      <c r="E10" s="343" t="str">
        <f>Score!F8</f>
        <v/>
      </c>
      <c r="F10" s="245"/>
      <c r="G10" s="245"/>
      <c r="H10" s="245"/>
    </row>
    <row r="11" spans="1:13" ht="42" customHeight="1">
      <c r="A11" s="63">
        <v>2</v>
      </c>
      <c r="B11" s="184" t="s">
        <v>115</v>
      </c>
      <c r="C11" s="184"/>
      <c r="D11" s="111" t="str">
        <f>Score!D33</f>
        <v/>
      </c>
      <c r="E11" s="245"/>
      <c r="F11" s="245"/>
      <c r="G11" s="245"/>
      <c r="H11" s="245"/>
    </row>
    <row r="12" spans="1:13" ht="42" customHeight="1">
      <c r="A12" s="63">
        <v>3</v>
      </c>
      <c r="B12" s="184" t="s">
        <v>114</v>
      </c>
      <c r="C12" s="184"/>
      <c r="D12" s="111" t="str">
        <f>Score!D49</f>
        <v/>
      </c>
      <c r="E12" s="245"/>
      <c r="F12" s="245"/>
      <c r="G12" s="245"/>
      <c r="H12" s="245"/>
      <c r="I12" s="339"/>
      <c r="J12" s="340"/>
      <c r="K12" s="340"/>
      <c r="L12" s="340"/>
      <c r="M12" s="340"/>
    </row>
    <row r="13" spans="1:13" ht="42" customHeight="1">
      <c r="A13" s="63">
        <v>4</v>
      </c>
      <c r="B13" s="184" t="s">
        <v>219</v>
      </c>
      <c r="C13" s="184"/>
      <c r="D13" s="111" t="str">
        <f>Score!D83</f>
        <v/>
      </c>
      <c r="E13" s="344"/>
      <c r="F13" s="345"/>
      <c r="G13" s="345"/>
      <c r="H13" s="346"/>
    </row>
    <row r="14" spans="1:13" ht="42" customHeight="1">
      <c r="A14" s="63">
        <v>4.5999999999999996</v>
      </c>
      <c r="B14" s="184" t="s">
        <v>220</v>
      </c>
      <c r="C14" s="184"/>
      <c r="D14" s="128" t="str">
        <f>Score!D141</f>
        <v/>
      </c>
      <c r="E14" s="344" t="str">
        <f>Score!F141</f>
        <v/>
      </c>
      <c r="F14" s="345"/>
      <c r="G14" s="345"/>
      <c r="H14" s="346"/>
    </row>
    <row r="15" spans="1:13" ht="42" customHeight="1">
      <c r="A15" s="169"/>
      <c r="B15" s="248" t="s">
        <v>186</v>
      </c>
      <c r="C15" s="248"/>
      <c r="D15" s="128" t="e">
        <f>Score!C7</f>
        <v>#DIV/0!</v>
      </c>
      <c r="E15" s="245"/>
      <c r="F15" s="245"/>
      <c r="G15" s="245"/>
      <c r="H15" s="245"/>
    </row>
    <row r="16" spans="1:13" ht="18" customHeight="1">
      <c r="A16" s="347" t="s">
        <v>183</v>
      </c>
      <c r="B16" s="348"/>
      <c r="C16" s="348"/>
      <c r="D16" s="348"/>
      <c r="E16" s="348"/>
      <c r="F16" s="348"/>
      <c r="G16" s="348"/>
      <c r="H16" s="348"/>
    </row>
    <row r="17" spans="1:8" ht="27" customHeight="1">
      <c r="A17" s="353" t="s">
        <v>184</v>
      </c>
      <c r="B17" s="353"/>
      <c r="C17" s="352" t="s">
        <v>185</v>
      </c>
      <c r="D17" s="352"/>
      <c r="E17" s="354">
        <v>2</v>
      </c>
      <c r="F17" s="354"/>
      <c r="G17" s="351" t="s">
        <v>182</v>
      </c>
      <c r="H17" s="351"/>
    </row>
    <row r="18" spans="1:8">
      <c r="A18" s="59"/>
      <c r="B18" s="60"/>
      <c r="C18" s="60"/>
      <c r="D18" s="61"/>
      <c r="E18" s="61"/>
      <c r="F18" s="60"/>
      <c r="G18" s="60"/>
      <c r="H18" s="60"/>
    </row>
    <row r="19" spans="1:8" ht="27" customHeight="1">
      <c r="A19" s="64"/>
      <c r="B19" s="184"/>
      <c r="C19" s="184"/>
      <c r="D19" s="48" t="s">
        <v>131</v>
      </c>
      <c r="E19" s="48" t="s">
        <v>132</v>
      </c>
      <c r="F19" s="48" t="s">
        <v>133</v>
      </c>
      <c r="G19" s="212" t="s">
        <v>1</v>
      </c>
      <c r="H19" s="213"/>
    </row>
    <row r="20" spans="1:8" ht="42" customHeight="1">
      <c r="A20" s="64"/>
      <c r="B20" s="184" t="s">
        <v>137</v>
      </c>
      <c r="C20" s="184"/>
      <c r="D20" s="170"/>
      <c r="E20" s="71"/>
      <c r="F20" s="73"/>
      <c r="G20" s="349"/>
      <c r="H20" s="350"/>
    </row>
    <row r="21" spans="1:8">
      <c r="A21" s="59"/>
      <c r="B21" s="60"/>
      <c r="C21" s="60"/>
      <c r="D21" s="61"/>
      <c r="E21" s="61"/>
      <c r="F21" s="60"/>
      <c r="G21" s="60"/>
      <c r="H21" s="60"/>
    </row>
    <row r="22" spans="1:8">
      <c r="A22" s="59"/>
      <c r="B22" s="60"/>
      <c r="C22" s="60"/>
      <c r="D22" s="167" t="s">
        <v>232</v>
      </c>
      <c r="E22" s="61"/>
      <c r="F22" s="60"/>
      <c r="G22" s="60"/>
      <c r="H22" s="60"/>
    </row>
    <row r="23" spans="1:8">
      <c r="A23" s="59"/>
      <c r="B23" s="60"/>
      <c r="C23" s="60"/>
      <c r="D23" s="61"/>
      <c r="E23" s="61"/>
      <c r="F23" s="60"/>
      <c r="G23" s="60"/>
      <c r="H23" s="60"/>
    </row>
    <row r="24" spans="1:8">
      <c r="A24" s="59"/>
      <c r="B24" s="60"/>
      <c r="C24" s="60"/>
      <c r="D24" s="61"/>
      <c r="E24" s="61"/>
      <c r="F24" s="60"/>
      <c r="G24" s="60"/>
      <c r="H24" s="60"/>
    </row>
    <row r="25" spans="1:8">
      <c r="A25" s="59"/>
      <c r="B25" s="60"/>
      <c r="C25" s="60"/>
      <c r="D25" s="61"/>
      <c r="E25" s="61"/>
      <c r="F25" s="60"/>
      <c r="G25" s="60"/>
      <c r="H25" s="60"/>
    </row>
    <row r="26" spans="1:8">
      <c r="A26" s="59"/>
      <c r="B26" s="60"/>
      <c r="C26" s="60"/>
      <c r="D26" s="61"/>
      <c r="E26" s="61"/>
      <c r="F26" s="60"/>
      <c r="G26" s="60"/>
      <c r="H26" s="60"/>
    </row>
    <row r="27" spans="1:8">
      <c r="A27" s="59"/>
      <c r="B27" s="60"/>
      <c r="C27" s="60"/>
      <c r="D27" s="61"/>
      <c r="E27" s="61"/>
      <c r="F27" s="60"/>
      <c r="G27" s="60"/>
      <c r="H27" s="60"/>
    </row>
    <row r="28" spans="1:8">
      <c r="A28" s="59"/>
      <c r="B28" s="60"/>
      <c r="C28" s="60"/>
      <c r="D28" s="61"/>
      <c r="E28" s="61"/>
      <c r="F28" s="60"/>
      <c r="G28" s="60"/>
      <c r="H28" s="60"/>
    </row>
    <row r="29" spans="1:8">
      <c r="A29" s="59"/>
      <c r="B29" s="60"/>
      <c r="C29" s="60"/>
      <c r="F29" s="60"/>
      <c r="G29" s="60"/>
      <c r="H29" s="60"/>
    </row>
    <row r="30" spans="1:8" hidden="1">
      <c r="D30" s="61"/>
    </row>
    <row r="31" spans="1:8" ht="105.6" hidden="1">
      <c r="B31" s="72" t="s">
        <v>218</v>
      </c>
      <c r="C31" s="1" t="s">
        <v>221</v>
      </c>
    </row>
    <row r="32" spans="1:8" hidden="1"/>
    <row r="33" spans="1:1" hidden="1"/>
    <row r="34" spans="1:1" hidden="1">
      <c r="A34" s="49" t="s">
        <v>233</v>
      </c>
    </row>
    <row r="35" spans="1:1" hidden="1">
      <c r="A35" s="49" t="s">
        <v>234</v>
      </c>
    </row>
  </sheetData>
  <mergeCells count="31">
    <mergeCell ref="A16:H16"/>
    <mergeCell ref="G20:H20"/>
    <mergeCell ref="E13:H13"/>
    <mergeCell ref="B19:C19"/>
    <mergeCell ref="B20:C20"/>
    <mergeCell ref="B13:C13"/>
    <mergeCell ref="G17:H17"/>
    <mergeCell ref="C17:D17"/>
    <mergeCell ref="G19:H19"/>
    <mergeCell ref="A17:B17"/>
    <mergeCell ref="E17:F17"/>
    <mergeCell ref="I12:M12"/>
    <mergeCell ref="B15:C15"/>
    <mergeCell ref="B14:C14"/>
    <mergeCell ref="A6:C6"/>
    <mergeCell ref="D6:H6"/>
    <mergeCell ref="B12:C12"/>
    <mergeCell ref="E9:H9"/>
    <mergeCell ref="E15:H15"/>
    <mergeCell ref="E10:H10"/>
    <mergeCell ref="E14:H14"/>
    <mergeCell ref="A1:H1"/>
    <mergeCell ref="E11:H11"/>
    <mergeCell ref="E12:H12"/>
    <mergeCell ref="B9:C9"/>
    <mergeCell ref="B11:C11"/>
    <mergeCell ref="B10:C10"/>
    <mergeCell ref="A2:H2"/>
    <mergeCell ref="A3:H4"/>
    <mergeCell ref="A5:C5"/>
    <mergeCell ref="D5:H5"/>
  </mergeCells>
  <phoneticPr fontId="8" type="noConversion"/>
  <conditionalFormatting sqref="D20 D10:D15">
    <cfRule type="cellIs" dxfId="5" priority="11" stopIfTrue="1" operator="between">
      <formula>3</formula>
      <formula>4.98</formula>
    </cfRule>
    <cfRule type="cellIs" dxfId="4" priority="12" stopIfTrue="1" operator="between">
      <formula>1.1</formula>
      <formula>2.99</formula>
    </cfRule>
    <cfRule type="cellIs" dxfId="3" priority="13" stopIfTrue="1" operator="between">
      <formula>4.99</formula>
      <formula>5</formula>
    </cfRule>
  </conditionalFormatting>
  <conditionalFormatting sqref="D15">
    <cfRule type="cellIs" dxfId="2" priority="7" stopIfTrue="1" operator="between">
      <formula>0</formula>
      <formula>1.99999</formula>
    </cfRule>
  </conditionalFormatting>
  <conditionalFormatting sqref="E13:H14">
    <cfRule type="cellIs" dxfId="1" priority="2" stopIfTrue="1" operator="equal">
      <formula>$B$31</formula>
    </cfRule>
  </conditionalFormatting>
  <conditionalFormatting sqref="E10:H10">
    <cfRule type="cellIs" dxfId="0" priority="1" stopIfTrue="1" operator="equal">
      <formula>$C$31</formula>
    </cfRule>
  </conditionalFormatting>
  <dataValidations disablePrompts="1" count="2">
    <dataValidation type="list" showInputMessage="1" showErrorMessage="1" sqref="D20" xr:uid="{00000000-0002-0000-0500-000000000000}">
      <formula1>PCPF</formula1>
    </dataValidation>
    <dataValidation type="list" showInputMessage="1" showErrorMessage="1" sqref="A6:C6" xr:uid="{00000000-0002-0000-0500-000001000000}">
      <formula1>$A$33:$A$35</formula1>
    </dataValidation>
  </dataValidations>
  <pageMargins left="0.75" right="0.75" top="1.0900000000000001" bottom="0.74" header="0.5" footer="0.57999999999999996"/>
  <pageSetup scale="74" orientation="landscape" r:id="rId1"/>
  <headerFooter alignWithMargins="0">
    <oddHeader>&amp;L&amp;G&amp;C&amp;"Arial,Bold"&amp;12
Existing Supplier Profile Update Request</oddHeader>
    <oddFooter>&amp;L&amp;8&amp;F&amp;R&amp;8Effective Date: January 31, 2023</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I167"/>
  <sheetViews>
    <sheetView topLeftCell="A64" zoomScaleNormal="100" workbookViewId="0">
      <selection activeCell="G28" sqref="G28"/>
    </sheetView>
  </sheetViews>
  <sheetFormatPr defaultColWidth="9.109375" defaultRowHeight="13.2"/>
  <cols>
    <col min="1" max="1" width="86.6640625" style="5" customWidth="1"/>
    <col min="2" max="2" width="10.44140625" style="27" customWidth="1"/>
    <col min="3" max="3" width="10.44140625" style="33" customWidth="1"/>
    <col min="4" max="4" width="9.109375" style="4" customWidth="1"/>
    <col min="5" max="5" width="9.109375" style="1"/>
    <col min="6" max="6" width="18.88671875" style="1" customWidth="1"/>
    <col min="7" max="7" width="26.6640625" style="1" customWidth="1"/>
    <col min="8" max="8" width="11.33203125" style="1" bestFit="1" customWidth="1"/>
    <col min="9" max="16384" width="9.109375" style="1"/>
  </cols>
  <sheetData>
    <row r="1" spans="1:8" ht="15.6">
      <c r="A1" s="10" t="s">
        <v>74</v>
      </c>
      <c r="B1" s="17"/>
      <c r="C1" s="32"/>
    </row>
    <row r="2" spans="1:8">
      <c r="B2" s="17"/>
      <c r="C2" s="32"/>
    </row>
    <row r="3" spans="1:8">
      <c r="A3" s="5" t="s">
        <v>7</v>
      </c>
    </row>
    <row r="4" spans="1:8">
      <c r="A4" s="5" t="s">
        <v>3</v>
      </c>
      <c r="B4" s="17"/>
      <c r="C4" s="32"/>
    </row>
    <row r="5" spans="1:8">
      <c r="A5" s="5" t="s">
        <v>4</v>
      </c>
      <c r="B5" s="17"/>
      <c r="C5" s="32"/>
    </row>
    <row r="6" spans="1:8" ht="18" customHeight="1">
      <c r="A6" s="1"/>
      <c r="B6" s="18" t="s">
        <v>116</v>
      </c>
      <c r="C6" s="18" t="s">
        <v>118</v>
      </c>
    </row>
    <row r="7" spans="1:8">
      <c r="B7" s="133" t="s">
        <v>222</v>
      </c>
      <c r="C7" s="134" t="e">
        <f>AVERAGE(C8,C33,C49,C83,D141)</f>
        <v>#DIV/0!</v>
      </c>
    </row>
    <row r="8" spans="1:8" ht="26.4">
      <c r="A8" s="10" t="s">
        <v>37</v>
      </c>
      <c r="B8" s="21">
        <v>0.2</v>
      </c>
      <c r="C8" s="108" t="str">
        <f>IF(OR(E10="", E17="", E25=""),"",(E10+E17+E25))</f>
        <v/>
      </c>
      <c r="D8" s="112" t="str">
        <f>C8</f>
        <v/>
      </c>
      <c r="F8" s="126" t="str">
        <f>IF(OR(E10=0,E17=0,E25=0),G8,"")</f>
        <v/>
      </c>
      <c r="G8" s="1" t="s">
        <v>221</v>
      </c>
    </row>
    <row r="9" spans="1:8">
      <c r="H9" s="107"/>
    </row>
    <row r="10" spans="1:8" s="2" customFormat="1" ht="15.6">
      <c r="A10" s="11" t="s">
        <v>34</v>
      </c>
      <c r="B10" s="19">
        <v>0.35</v>
      </c>
      <c r="D10" s="3"/>
      <c r="E10" s="109" t="str">
        <f>IF('1.0 General Information'!C31=Score!A12,B12*B10,IF('1.0 General Information'!C31=A13,B13*B10,IF('1.0 General Information'!C31=A14,B14*B10,IF('1.0 General Information'!C31=A15,B15*B10,""))))</f>
        <v/>
      </c>
    </row>
    <row r="11" spans="1:8" s="2" customFormat="1">
      <c r="A11" s="12"/>
      <c r="B11" s="110">
        <v>0</v>
      </c>
      <c r="D11" s="46"/>
      <c r="E11" s="34"/>
      <c r="F11" s="7"/>
    </row>
    <row r="12" spans="1:8" s="2" customFormat="1">
      <c r="A12" s="12" t="s">
        <v>38</v>
      </c>
      <c r="B12" s="110">
        <v>0</v>
      </c>
      <c r="D12" s="46"/>
      <c r="E12" s="34"/>
      <c r="F12" s="7"/>
    </row>
    <row r="13" spans="1:8" s="2" customFormat="1">
      <c r="A13" s="12" t="s">
        <v>189</v>
      </c>
      <c r="B13" s="110">
        <v>2.5</v>
      </c>
      <c r="D13" s="46"/>
      <c r="E13" s="34"/>
      <c r="F13" s="7"/>
    </row>
    <row r="14" spans="1:8" s="2" customFormat="1">
      <c r="A14" s="12" t="s">
        <v>39</v>
      </c>
      <c r="B14" s="110">
        <v>4.5994999999999999</v>
      </c>
      <c r="D14" s="46"/>
      <c r="E14" s="34"/>
      <c r="F14" s="7"/>
    </row>
    <row r="15" spans="1:8" s="2" customFormat="1">
      <c r="A15" s="12" t="s">
        <v>40</v>
      </c>
      <c r="B15" s="110">
        <v>5</v>
      </c>
      <c r="D15" s="46"/>
      <c r="E15" s="34"/>
      <c r="F15" s="7"/>
    </row>
    <row r="16" spans="1:8" s="2" customFormat="1">
      <c r="A16" s="12"/>
      <c r="B16" s="20"/>
      <c r="D16" s="46"/>
      <c r="E16" s="34"/>
      <c r="F16" s="7"/>
    </row>
    <row r="17" spans="1:6" s="2" customFormat="1" ht="15.6">
      <c r="A17" s="11" t="s">
        <v>35</v>
      </c>
      <c r="B17" s="19">
        <v>0.35</v>
      </c>
      <c r="D17" s="3"/>
      <c r="E17" s="109" t="str">
        <f>IF('1.0 General Information'!C32=Score!A19,B19*B17,IF('1.0 General Information'!C32=A20,B20*B17,IF('1.0 General Information'!C32=A21,B21*B17,IF('1.0 General Information'!C32=A22,B22*B17,""))))</f>
        <v/>
      </c>
    </row>
    <row r="18" spans="1:6" s="2" customFormat="1">
      <c r="A18" s="12"/>
      <c r="B18" s="110">
        <v>0</v>
      </c>
      <c r="D18" s="46"/>
      <c r="E18" s="34"/>
      <c r="F18" s="7"/>
    </row>
    <row r="19" spans="1:6" s="2" customFormat="1">
      <c r="A19" s="12" t="s">
        <v>41</v>
      </c>
      <c r="B19" s="110">
        <v>0</v>
      </c>
      <c r="D19" s="46"/>
      <c r="E19" s="34"/>
      <c r="F19" s="7"/>
    </row>
    <row r="20" spans="1:6" s="2" customFormat="1">
      <c r="A20" s="12" t="s">
        <v>42</v>
      </c>
      <c r="B20" s="110">
        <v>2.5</v>
      </c>
      <c r="D20" s="46"/>
      <c r="E20" s="34"/>
      <c r="F20" s="7"/>
    </row>
    <row r="21" spans="1:6" s="2" customFormat="1">
      <c r="A21" s="12" t="s">
        <v>43</v>
      </c>
      <c r="B21" s="110">
        <v>4.5999999999999996</v>
      </c>
      <c r="D21" s="46"/>
      <c r="E21" s="34"/>
      <c r="F21" s="7"/>
    </row>
    <row r="22" spans="1:6" s="2" customFormat="1">
      <c r="A22" s="12" t="s">
        <v>190</v>
      </c>
      <c r="B22" s="110">
        <v>5</v>
      </c>
      <c r="D22" s="46"/>
      <c r="E22" s="34"/>
      <c r="F22" s="7"/>
    </row>
    <row r="23" spans="1:6" s="2" customFormat="1">
      <c r="A23" s="12"/>
      <c r="B23" s="20"/>
      <c r="D23" s="46"/>
      <c r="E23" s="34"/>
      <c r="F23" s="7"/>
    </row>
    <row r="24" spans="1:6" s="2" customFormat="1">
      <c r="A24" s="12"/>
      <c r="B24" s="20"/>
      <c r="D24" s="46"/>
      <c r="E24" s="34"/>
      <c r="F24" s="7"/>
    </row>
    <row r="25" spans="1:6" s="2" customFormat="1" ht="15.6">
      <c r="A25" s="11" t="s">
        <v>36</v>
      </c>
      <c r="B25" s="19">
        <v>0.3</v>
      </c>
      <c r="D25" s="3"/>
      <c r="E25" s="109" t="str">
        <f>IF('1.0 General Information'!C35=Score!A27,B27*B25,IF('1.0 General Information'!C35=A28,B28*B25,IF('1.0 General Information'!C35=A29,B29*B25,IF('1.0 General Information'!C35=A30,B30*B25,""))))</f>
        <v/>
      </c>
    </row>
    <row r="26" spans="1:6">
      <c r="A26" s="12"/>
      <c r="B26" s="110">
        <v>0</v>
      </c>
      <c r="C26" s="35"/>
    </row>
    <row r="27" spans="1:6">
      <c r="A27" s="12" t="s">
        <v>44</v>
      </c>
      <c r="B27" s="110">
        <v>0</v>
      </c>
      <c r="C27" s="35"/>
    </row>
    <row r="28" spans="1:6" ht="26.4">
      <c r="A28" s="12" t="s">
        <v>181</v>
      </c>
      <c r="B28" s="110">
        <v>2.5</v>
      </c>
      <c r="C28" s="35"/>
    </row>
    <row r="29" spans="1:6">
      <c r="A29" s="12" t="s">
        <v>191</v>
      </c>
      <c r="B29" s="110">
        <v>4.5994999999999999</v>
      </c>
      <c r="C29" s="35"/>
    </row>
    <row r="30" spans="1:6" ht="26.4">
      <c r="A30" s="12" t="s">
        <v>45</v>
      </c>
      <c r="B30" s="110">
        <v>5</v>
      </c>
      <c r="C30" s="35"/>
    </row>
    <row r="33" spans="1:5" ht="15.6">
      <c r="A33" s="10" t="s">
        <v>56</v>
      </c>
      <c r="B33" s="21">
        <v>0.2</v>
      </c>
      <c r="C33" s="108" t="str">
        <f>IF(OR(E35="",E42=""),"",(E35+E42))</f>
        <v/>
      </c>
      <c r="D33" s="112" t="str">
        <f>C33</f>
        <v/>
      </c>
    </row>
    <row r="34" spans="1:5">
      <c r="D34" s="112"/>
      <c r="E34" s="113"/>
    </row>
    <row r="35" spans="1:5" ht="15.6">
      <c r="A35" s="13" t="s">
        <v>55</v>
      </c>
      <c r="B35" s="22">
        <v>0.5</v>
      </c>
      <c r="D35" s="112"/>
      <c r="E35" s="109" t="str">
        <f>IF('2.0 Quality Control'!B22=A37,B37*B35,IF('2.0 Quality Control'!B22=A38,B38*B35,IF('2.0 Quality Control'!B22=A39,B39*B35,IF('2.0 Quality Control'!B22=A40,B40*B35,""))))</f>
        <v/>
      </c>
    </row>
    <row r="36" spans="1:5" s="2" customFormat="1">
      <c r="A36" s="12"/>
      <c r="B36" s="110">
        <v>0</v>
      </c>
      <c r="D36" s="114"/>
      <c r="E36" s="115"/>
    </row>
    <row r="37" spans="1:5" s="2" customFormat="1">
      <c r="A37" s="12" t="s">
        <v>121</v>
      </c>
      <c r="B37" s="110">
        <v>0</v>
      </c>
      <c r="D37" s="114"/>
      <c r="E37" s="115"/>
    </row>
    <row r="38" spans="1:5" s="2" customFormat="1">
      <c r="A38" s="12" t="s">
        <v>122</v>
      </c>
      <c r="B38" s="110">
        <v>2.5</v>
      </c>
      <c r="D38" s="114"/>
      <c r="E38" s="115"/>
    </row>
    <row r="39" spans="1:5" s="2" customFormat="1">
      <c r="A39" s="12" t="s">
        <v>192</v>
      </c>
      <c r="B39" s="110">
        <v>4.5999999999999996</v>
      </c>
      <c r="D39" s="114"/>
      <c r="E39" s="115"/>
    </row>
    <row r="40" spans="1:5" s="2" customFormat="1">
      <c r="A40" s="12" t="s">
        <v>120</v>
      </c>
      <c r="B40" s="110">
        <v>5</v>
      </c>
      <c r="D40" s="114"/>
      <c r="E40" s="115"/>
    </row>
    <row r="41" spans="1:5" s="2" customFormat="1" ht="15.6">
      <c r="A41" s="13"/>
      <c r="B41" s="23"/>
      <c r="D41" s="114"/>
      <c r="E41" s="115"/>
    </row>
    <row r="42" spans="1:5" ht="15.6">
      <c r="A42" s="13" t="s">
        <v>57</v>
      </c>
      <c r="B42" s="22">
        <v>0.5</v>
      </c>
      <c r="D42" s="112"/>
      <c r="E42" s="109" t="str">
        <f>IF('2.0 Quality Control'!B23=A44,B44*B42,IF('2.0 Quality Control'!B23=A45,B45*B42,IF('2.0 Quality Control'!B23=A46,B46*B42,IF('2.0 Quality Control'!B23=A47,B47*B42,""))))</f>
        <v/>
      </c>
    </row>
    <row r="43" spans="1:5">
      <c r="A43" s="12"/>
      <c r="B43" s="110">
        <v>0</v>
      </c>
      <c r="D43" s="112"/>
      <c r="E43" s="116"/>
    </row>
    <row r="44" spans="1:5">
      <c r="A44" s="12" t="s">
        <v>123</v>
      </c>
      <c r="B44" s="110">
        <v>0</v>
      </c>
      <c r="D44" s="112"/>
      <c r="E44" s="116"/>
    </row>
    <row r="45" spans="1:5">
      <c r="A45" s="12" t="s">
        <v>205</v>
      </c>
      <c r="B45" s="110">
        <v>2.5</v>
      </c>
      <c r="D45" s="112"/>
      <c r="E45" s="116"/>
    </row>
    <row r="46" spans="1:5">
      <c r="A46" s="12" t="s">
        <v>149</v>
      </c>
      <c r="B46" s="110">
        <v>4.5994999999999999</v>
      </c>
      <c r="D46" s="112"/>
      <c r="E46" s="116"/>
    </row>
    <row r="47" spans="1:5" ht="26.4">
      <c r="A47" s="12" t="s">
        <v>124</v>
      </c>
      <c r="B47" s="110">
        <v>5</v>
      </c>
      <c r="D47" s="112"/>
      <c r="E47" s="116"/>
    </row>
    <row r="48" spans="1:5">
      <c r="D48" s="112"/>
      <c r="E48" s="113"/>
    </row>
    <row r="49" spans="1:8" ht="15.6">
      <c r="A49" s="10" t="s">
        <v>66</v>
      </c>
      <c r="B49" s="21">
        <v>0.2</v>
      </c>
      <c r="C49" s="108" t="str">
        <f>IF(OR(E52="",E59="",E68="",E76=""),"",(E52+E59+E68+E76))</f>
        <v/>
      </c>
      <c r="D49" s="112" t="str">
        <f>C49</f>
        <v/>
      </c>
      <c r="E49" s="113"/>
    </row>
    <row r="50" spans="1:8">
      <c r="D50" s="112"/>
      <c r="E50" s="113"/>
    </row>
    <row r="51" spans="1:8" ht="15" customHeight="1">
      <c r="A51" s="47" t="s">
        <v>61</v>
      </c>
      <c r="C51" s="36"/>
      <c r="D51" s="112"/>
      <c r="E51" s="113"/>
    </row>
    <row r="52" spans="1:8" ht="15" customHeight="1">
      <c r="A52" s="41" t="s">
        <v>64</v>
      </c>
      <c r="B52" s="22">
        <v>0.25</v>
      </c>
      <c r="D52" s="117"/>
      <c r="E52" s="109" t="str">
        <f>IF('3.0 Delivery Control'!B10=A54,B54*B52,IF('3.0 Delivery Control'!B10=A55,B55*B52,IF('3.0 Delivery Control'!B10=A56,B56*B52,IF('3.0 Delivery Control'!B10=A57,B57*B52,""))))</f>
        <v/>
      </c>
      <c r="F52" s="7"/>
      <c r="G52" s="7"/>
      <c r="H52" s="8"/>
    </row>
    <row r="53" spans="1:8" ht="15" customHeight="1">
      <c r="A53" s="9"/>
      <c r="B53" s="110">
        <v>0</v>
      </c>
      <c r="D53" s="117"/>
      <c r="E53" s="116"/>
      <c r="F53" s="7"/>
      <c r="G53" s="7"/>
      <c r="H53" s="8"/>
    </row>
    <row r="54" spans="1:8" ht="15" customHeight="1">
      <c r="A54" s="9" t="s">
        <v>193</v>
      </c>
      <c r="B54" s="110">
        <v>0</v>
      </c>
      <c r="D54" s="117"/>
      <c r="E54" s="116"/>
      <c r="F54" s="7"/>
      <c r="G54" s="7"/>
      <c r="H54" s="8"/>
    </row>
    <row r="55" spans="1:8" ht="15" customHeight="1">
      <c r="A55" s="9" t="s">
        <v>196</v>
      </c>
      <c r="B55" s="110">
        <v>2.5</v>
      </c>
      <c r="D55" s="117"/>
      <c r="E55" s="116"/>
      <c r="F55" s="7"/>
      <c r="G55" s="7"/>
      <c r="H55" s="8"/>
    </row>
    <row r="56" spans="1:8" ht="15" customHeight="1">
      <c r="A56" s="9" t="s">
        <v>195</v>
      </c>
      <c r="B56" s="110">
        <v>4.5994999999999999</v>
      </c>
      <c r="D56" s="118"/>
      <c r="E56" s="119"/>
      <c r="F56" s="7"/>
      <c r="G56" s="7"/>
      <c r="H56" s="7"/>
    </row>
    <row r="57" spans="1:8" ht="15" customHeight="1">
      <c r="A57" s="9" t="s">
        <v>194</v>
      </c>
      <c r="B57" s="110">
        <v>5</v>
      </c>
      <c r="D57" s="118"/>
      <c r="E57" s="119"/>
      <c r="F57" s="7"/>
      <c r="G57" s="7"/>
      <c r="H57" s="7"/>
    </row>
    <row r="58" spans="1:8" ht="15" customHeight="1">
      <c r="A58" s="9"/>
      <c r="B58" s="24"/>
      <c r="D58" s="118"/>
      <c r="E58" s="119"/>
      <c r="F58" s="7"/>
      <c r="G58" s="7"/>
      <c r="H58" s="7"/>
    </row>
    <row r="59" spans="1:8" ht="15" customHeight="1">
      <c r="A59" s="41" t="s">
        <v>187</v>
      </c>
      <c r="B59" s="25">
        <v>0.25</v>
      </c>
      <c r="D59" s="118"/>
      <c r="E59" s="109" t="str">
        <f>IF('3.0 Delivery Control'!B11=A61,B61*B59,IF('3.0 Delivery Control'!B11=A62,B62*B59,IF('3.0 Delivery Control'!B11=A63,B63*B59,IF('3.0 Delivery Control'!B11=A64,B64*B59,""))))</f>
        <v/>
      </c>
      <c r="F59" s="7"/>
      <c r="G59" s="7"/>
      <c r="H59" s="7"/>
    </row>
    <row r="60" spans="1:8" ht="15" customHeight="1">
      <c r="A60" s="9"/>
      <c r="B60" s="110">
        <v>0</v>
      </c>
      <c r="D60" s="118"/>
      <c r="E60" s="119"/>
      <c r="F60" s="7"/>
      <c r="G60" s="7"/>
      <c r="H60" s="7"/>
    </row>
    <row r="61" spans="1:8" ht="15" customHeight="1">
      <c r="A61" s="9" t="s">
        <v>3</v>
      </c>
      <c r="B61" s="110">
        <v>0</v>
      </c>
      <c r="D61" s="118"/>
      <c r="E61" s="119"/>
      <c r="F61" s="7"/>
      <c r="G61" s="7"/>
      <c r="H61" s="7"/>
    </row>
    <row r="62" spans="1:8" ht="15" customHeight="1">
      <c r="A62" s="9" t="s">
        <v>188</v>
      </c>
      <c r="B62" s="110">
        <v>2.5</v>
      </c>
      <c r="D62" s="118"/>
      <c r="E62" s="119"/>
      <c r="F62" s="7"/>
      <c r="G62" s="7"/>
      <c r="H62" s="7"/>
    </row>
    <row r="63" spans="1:8" ht="15" customHeight="1">
      <c r="A63" s="9" t="s">
        <v>67</v>
      </c>
      <c r="B63" s="110">
        <v>4.5999999999999996</v>
      </c>
      <c r="D63" s="118"/>
      <c r="E63" s="119"/>
      <c r="F63" s="7"/>
      <c r="G63" s="7"/>
      <c r="H63" s="7"/>
    </row>
    <row r="64" spans="1:8" ht="15" customHeight="1">
      <c r="A64" s="9" t="s">
        <v>4</v>
      </c>
      <c r="B64" s="110">
        <v>5</v>
      </c>
      <c r="D64" s="118"/>
      <c r="E64" s="119"/>
      <c r="F64" s="7"/>
      <c r="G64" s="7"/>
      <c r="H64" s="7"/>
    </row>
    <row r="65" spans="1:9" ht="15" customHeight="1">
      <c r="A65" s="9"/>
      <c r="B65" s="24"/>
      <c r="C65" s="37"/>
      <c r="D65" s="118"/>
      <c r="E65" s="120"/>
      <c r="F65" s="7"/>
      <c r="G65" s="7"/>
      <c r="H65" s="7"/>
    </row>
    <row r="66" spans="1:9" ht="15" customHeight="1">
      <c r="A66" s="47" t="s">
        <v>63</v>
      </c>
      <c r="B66" s="24"/>
      <c r="C66" s="37"/>
      <c r="D66" s="117"/>
      <c r="E66" s="121"/>
      <c r="F66" s="7"/>
      <c r="G66" s="7"/>
      <c r="H66" s="7"/>
    </row>
    <row r="67" spans="1:9" ht="13.5" customHeight="1">
      <c r="A67" s="12"/>
      <c r="B67" s="26"/>
      <c r="D67" s="117"/>
      <c r="E67" s="122"/>
      <c r="F67" s="7"/>
      <c r="G67" s="7"/>
      <c r="H67" s="8"/>
    </row>
    <row r="68" spans="1:9" s="44" customFormat="1" ht="13.5" customHeight="1">
      <c r="A68" s="43" t="s">
        <v>65</v>
      </c>
      <c r="B68" s="22">
        <v>0.25</v>
      </c>
      <c r="D68" s="123"/>
      <c r="E68" s="109" t="str">
        <f>IF('3.0 Delivery Control'!B14=A70,B70*B68,IF('3.0 Delivery Control'!B14=A71,B71*B68,IF('3.0 Delivery Control'!B14=A72,B72*B68,IF('3.0 Delivery Control'!B14=A73,B73*B68,""))))</f>
        <v/>
      </c>
      <c r="F68" s="45"/>
      <c r="G68" s="45"/>
      <c r="H68" s="45"/>
    </row>
    <row r="69" spans="1:9" ht="13.5" customHeight="1">
      <c r="A69" s="12"/>
      <c r="B69" s="110">
        <v>0</v>
      </c>
      <c r="D69" s="117"/>
      <c r="E69" s="122"/>
      <c r="F69" s="7"/>
      <c r="G69" s="7"/>
      <c r="H69" s="8"/>
    </row>
    <row r="70" spans="1:9" ht="13.5" customHeight="1">
      <c r="A70" s="12" t="s">
        <v>68</v>
      </c>
      <c r="B70" s="110">
        <v>0</v>
      </c>
      <c r="D70" s="117"/>
      <c r="E70" s="122"/>
      <c r="F70" s="7"/>
      <c r="G70" s="7"/>
      <c r="H70" s="8"/>
    </row>
    <row r="71" spans="1:9" ht="13.5" customHeight="1">
      <c r="A71" s="12" t="s">
        <v>197</v>
      </c>
      <c r="B71" s="110">
        <v>2.5</v>
      </c>
      <c r="D71" s="117"/>
      <c r="E71" s="122"/>
      <c r="F71" s="7"/>
      <c r="G71" s="7"/>
      <c r="H71" s="8"/>
    </row>
    <row r="72" spans="1:9" ht="13.5" customHeight="1">
      <c r="A72" s="12" t="s">
        <v>69</v>
      </c>
      <c r="B72" s="110">
        <v>4.5994999999999999</v>
      </c>
      <c r="D72" s="117"/>
      <c r="E72" s="122"/>
      <c r="F72" s="7"/>
      <c r="G72" s="7"/>
      <c r="H72" s="8"/>
    </row>
    <row r="73" spans="1:9" ht="13.5" customHeight="1">
      <c r="A73" s="12" t="s">
        <v>70</v>
      </c>
      <c r="B73" s="110">
        <v>5</v>
      </c>
      <c r="D73" s="117"/>
      <c r="E73" s="122"/>
      <c r="F73" s="7"/>
      <c r="G73" s="7"/>
      <c r="H73" s="8"/>
    </row>
    <row r="74" spans="1:9" ht="13.5" customHeight="1">
      <c r="A74" s="12"/>
      <c r="B74" s="26"/>
      <c r="D74" s="117"/>
      <c r="E74" s="122"/>
      <c r="F74" s="7"/>
      <c r="G74" s="7"/>
      <c r="H74" s="8"/>
    </row>
    <row r="75" spans="1:9" ht="13.5" customHeight="1">
      <c r="A75" s="47" t="s">
        <v>62</v>
      </c>
      <c r="B75" s="24"/>
      <c r="D75" s="117"/>
      <c r="E75" s="119"/>
      <c r="F75" s="7"/>
      <c r="G75" s="7"/>
      <c r="H75" s="7"/>
    </row>
    <row r="76" spans="1:9" ht="13.5" customHeight="1">
      <c r="A76" s="43" t="s">
        <v>198</v>
      </c>
      <c r="B76" s="22">
        <v>0.25</v>
      </c>
      <c r="D76" s="117"/>
      <c r="E76" s="109" t="str">
        <f>IF('3.0 Delivery Control'!B17=A78,B78*B76,IF('3.0 Delivery Control'!B17=A79,B79*B76,IF('3.0 Delivery Control'!B17=A80,B80*B76,IF('3.0 Delivery Control'!B17=A81,B81*B76,""))))</f>
        <v/>
      </c>
      <c r="F76" s="7"/>
      <c r="G76" s="7"/>
      <c r="H76" s="8"/>
    </row>
    <row r="77" spans="1:9" ht="13.5" customHeight="1">
      <c r="A77" s="12"/>
      <c r="B77" s="110">
        <v>0</v>
      </c>
      <c r="C77" s="39"/>
      <c r="D77" s="112"/>
      <c r="E77" s="113"/>
    </row>
    <row r="78" spans="1:9" ht="13.5" customHeight="1">
      <c r="A78" s="12" t="s">
        <v>71</v>
      </c>
      <c r="B78" s="110">
        <v>0</v>
      </c>
      <c r="C78" s="39"/>
      <c r="D78" s="112"/>
      <c r="E78" s="113"/>
    </row>
    <row r="79" spans="1:9" ht="13.5" customHeight="1">
      <c r="A79" s="12" t="s">
        <v>199</v>
      </c>
      <c r="B79" s="110">
        <v>2.5</v>
      </c>
      <c r="C79" s="39"/>
      <c r="D79" s="112"/>
      <c r="E79" s="113"/>
      <c r="I79" s="132">
        <f>0.63*2</f>
        <v>1.26</v>
      </c>
    </row>
    <row r="80" spans="1:9">
      <c r="A80" s="12" t="s">
        <v>72</v>
      </c>
      <c r="B80" s="110">
        <v>4.5994999999999999</v>
      </c>
      <c r="C80" s="39"/>
      <c r="D80" s="112"/>
      <c r="E80" s="113"/>
    </row>
    <row r="81" spans="1:5" ht="26.4">
      <c r="A81" s="12" t="s">
        <v>73</v>
      </c>
      <c r="B81" s="110">
        <v>5</v>
      </c>
      <c r="C81" s="39"/>
      <c r="D81" s="112"/>
      <c r="E81" s="113"/>
    </row>
    <row r="82" spans="1:5">
      <c r="D82" s="112"/>
      <c r="E82" s="113"/>
    </row>
    <row r="83" spans="1:5" ht="15.6">
      <c r="A83" s="6" t="s">
        <v>117</v>
      </c>
      <c r="B83" s="21">
        <v>0.2</v>
      </c>
      <c r="C83" s="108" t="str">
        <f>IF(OR(D85="",D100="",D108="",D127=""),"",(D85+D100+D108+D127))</f>
        <v/>
      </c>
      <c r="D83" s="112" t="str">
        <f>C83</f>
        <v/>
      </c>
      <c r="E83" s="113"/>
    </row>
    <row r="84" spans="1:5">
      <c r="A84" s="6"/>
      <c r="D84" s="112"/>
      <c r="E84" s="113"/>
    </row>
    <row r="85" spans="1:5" ht="14.25" customHeight="1">
      <c r="A85" s="47" t="s">
        <v>92</v>
      </c>
      <c r="B85" s="28">
        <v>0.25</v>
      </c>
      <c r="D85" s="124" t="str">
        <f>IF(OR(E86="",E93=""),"",B85*(E86+E93))</f>
        <v/>
      </c>
      <c r="E85" s="121"/>
    </row>
    <row r="86" spans="1:5">
      <c r="A86" s="43" t="s">
        <v>93</v>
      </c>
      <c r="B86" s="22">
        <v>0.5</v>
      </c>
      <c r="D86" s="112"/>
      <c r="E86" s="109" t="str">
        <f>IF('4.0 Financial Stability &amp; Ethic'!B15=A88,B88*B86,IF('4.0 Financial Stability &amp; Ethic'!B15=A89,B89*B86,IF('4.0 Financial Stability &amp; Ethic'!B15=A90,B90*B86,IF('4.0 Financial Stability &amp; Ethic'!B15=A91,B91*B86,""))))</f>
        <v/>
      </c>
    </row>
    <row r="87" spans="1:5">
      <c r="A87" s="12"/>
      <c r="B87" s="26">
        <v>0</v>
      </c>
      <c r="D87" s="117"/>
      <c r="E87" s="122"/>
    </row>
    <row r="88" spans="1:5">
      <c r="A88" s="12" t="s">
        <v>94</v>
      </c>
      <c r="B88" s="110">
        <v>0</v>
      </c>
      <c r="D88" s="117"/>
      <c r="E88" s="122"/>
    </row>
    <row r="89" spans="1:5">
      <c r="A89" s="12" t="s">
        <v>200</v>
      </c>
      <c r="B89" s="110">
        <v>2.5</v>
      </c>
      <c r="D89" s="117"/>
      <c r="E89" s="122"/>
    </row>
    <row r="90" spans="1:5">
      <c r="A90" s="12" t="s">
        <v>201</v>
      </c>
      <c r="B90" s="110">
        <v>4.5994999999999999</v>
      </c>
      <c r="D90" s="117"/>
      <c r="E90" s="122"/>
    </row>
    <row r="91" spans="1:5">
      <c r="A91" s="12" t="s">
        <v>95</v>
      </c>
      <c r="B91" s="110">
        <v>5</v>
      </c>
      <c r="D91" s="117"/>
      <c r="E91" s="122"/>
    </row>
    <row r="92" spans="1:5">
      <c r="A92" s="12"/>
      <c r="B92" s="26"/>
      <c r="D92" s="117"/>
      <c r="E92" s="122"/>
    </row>
    <row r="93" spans="1:5" ht="13.5" customHeight="1">
      <c r="A93" s="43" t="s">
        <v>96</v>
      </c>
      <c r="B93" s="22">
        <v>0.5</v>
      </c>
      <c r="D93" s="112"/>
      <c r="E93" s="109" t="str">
        <f>IF('4.0 Financial Stability &amp; Ethic'!B16=A95,B95*B93,IF('4.0 Financial Stability &amp; Ethic'!B16=A96,B96*B93,IF('4.0 Financial Stability &amp; Ethic'!B16=A97,B97*B93,IF('4.0 Financial Stability &amp; Ethic'!B16=A98,B98*B93,""))))</f>
        <v/>
      </c>
    </row>
    <row r="94" spans="1:5">
      <c r="A94" s="12"/>
      <c r="B94" s="110">
        <v>0</v>
      </c>
      <c r="C94" s="36"/>
      <c r="D94" s="117"/>
      <c r="E94" s="113"/>
    </row>
    <row r="95" spans="1:5">
      <c r="A95" s="12" t="s">
        <v>202</v>
      </c>
      <c r="B95" s="110">
        <v>0</v>
      </c>
      <c r="C95" s="36"/>
      <c r="D95" s="117"/>
      <c r="E95" s="113"/>
    </row>
    <row r="96" spans="1:5">
      <c r="A96" s="12" t="s">
        <v>203</v>
      </c>
      <c r="B96" s="110">
        <v>2.5</v>
      </c>
      <c r="C96" s="36"/>
      <c r="D96" s="117"/>
      <c r="E96" s="113"/>
    </row>
    <row r="97" spans="1:5">
      <c r="A97" s="12" t="s">
        <v>204</v>
      </c>
      <c r="B97" s="110">
        <v>4.5994999999999999</v>
      </c>
      <c r="C97" s="39"/>
      <c r="D97" s="112"/>
      <c r="E97" s="113"/>
    </row>
    <row r="98" spans="1:5">
      <c r="A98" s="12" t="s">
        <v>97</v>
      </c>
      <c r="B98" s="110">
        <v>5</v>
      </c>
      <c r="C98" s="38"/>
      <c r="D98" s="117"/>
      <c r="E98" s="113"/>
    </row>
    <row r="99" spans="1:5">
      <c r="A99" s="12"/>
      <c r="B99" s="26"/>
      <c r="C99" s="38"/>
      <c r="D99" s="117"/>
      <c r="E99" s="113"/>
    </row>
    <row r="100" spans="1:5" ht="15.6">
      <c r="A100" s="47" t="s">
        <v>98</v>
      </c>
      <c r="B100" s="29">
        <v>0.25</v>
      </c>
      <c r="D100" s="125" t="str">
        <f>IF(E101="","",B100*E101)</f>
        <v/>
      </c>
      <c r="E100" s="121"/>
    </row>
    <row r="101" spans="1:5">
      <c r="A101" s="42" t="s">
        <v>99</v>
      </c>
      <c r="B101" s="22">
        <v>1</v>
      </c>
      <c r="D101" s="112"/>
      <c r="E101" s="109" t="str">
        <f>IF('4.0 Financial Stability &amp; Ethic'!B19=A103,B103*B101,IF('4.0 Financial Stability &amp; Ethic'!B19=A104,B104*B101,IF('4.0 Financial Stability &amp; Ethic'!B19=A105,B105*B101,IF('4.0 Financial Stability &amp; Ethic'!B19=A106,B106*B101,""))))</f>
        <v/>
      </c>
    </row>
    <row r="102" spans="1:5">
      <c r="A102" s="12"/>
      <c r="B102" s="110">
        <v>0</v>
      </c>
      <c r="C102" s="40"/>
      <c r="D102" s="117"/>
      <c r="E102" s="113"/>
    </row>
    <row r="103" spans="1:5">
      <c r="A103" s="12" t="s">
        <v>94</v>
      </c>
      <c r="B103" s="110">
        <v>0</v>
      </c>
      <c r="C103" s="40"/>
      <c r="D103" s="117"/>
      <c r="E103" s="113"/>
    </row>
    <row r="104" spans="1:5">
      <c r="A104" s="12" t="s">
        <v>200</v>
      </c>
      <c r="B104" s="110">
        <v>2.5</v>
      </c>
      <c r="C104" s="40"/>
      <c r="D104" s="117"/>
      <c r="E104" s="113"/>
    </row>
    <row r="105" spans="1:5">
      <c r="A105" s="12" t="s">
        <v>201</v>
      </c>
      <c r="B105" s="110">
        <v>4.5994999999999999</v>
      </c>
      <c r="C105" s="40"/>
      <c r="D105" s="117"/>
      <c r="E105" s="113"/>
    </row>
    <row r="106" spans="1:5">
      <c r="A106" s="12" t="s">
        <v>95</v>
      </c>
      <c r="B106" s="110">
        <v>5</v>
      </c>
      <c r="C106" s="40"/>
      <c r="D106" s="117"/>
      <c r="E106" s="113"/>
    </row>
    <row r="107" spans="1:5">
      <c r="A107" s="12"/>
      <c r="B107" s="30"/>
      <c r="C107" s="40"/>
      <c r="D107" s="117"/>
      <c r="E107" s="113"/>
    </row>
    <row r="108" spans="1:5" ht="15.6">
      <c r="A108" s="47" t="s">
        <v>100</v>
      </c>
      <c r="B108" s="31">
        <v>0.25</v>
      </c>
      <c r="D108" s="126" t="str">
        <f>IF(OR(E109="",E115="",E121=""),"",B108*(E109+E115+E121))</f>
        <v/>
      </c>
      <c r="E108" s="121"/>
    </row>
    <row r="109" spans="1:5" ht="18" customHeight="1">
      <c r="A109" s="43" t="s">
        <v>101</v>
      </c>
      <c r="B109" s="22">
        <f>1/3</f>
        <v>0.33333333333333331</v>
      </c>
      <c r="D109" s="112"/>
      <c r="E109" s="109" t="str">
        <f>IF('4.0 Financial Stability &amp; Ethic'!B22=A111,B111*B109,IF('4.0 Financial Stability &amp; Ethic'!B22=A112,B112*B109,IF('4.0 Financial Stability &amp; Ethic'!B22=A113,B113*B109,"")))</f>
        <v/>
      </c>
    </row>
    <row r="110" spans="1:5">
      <c r="A110" s="14"/>
      <c r="B110" s="110">
        <v>0</v>
      </c>
      <c r="D110" s="117"/>
      <c r="E110" s="127"/>
    </row>
    <row r="111" spans="1:5">
      <c r="A111" s="14" t="s">
        <v>102</v>
      </c>
      <c r="B111" s="110">
        <v>0</v>
      </c>
      <c r="D111" s="117"/>
      <c r="E111" s="127"/>
    </row>
    <row r="112" spans="1:5">
      <c r="A112" s="14" t="s">
        <v>103</v>
      </c>
      <c r="B112" s="110">
        <v>4.5994999999999999</v>
      </c>
      <c r="D112" s="117"/>
      <c r="E112" s="127"/>
    </row>
    <row r="113" spans="1:9">
      <c r="A113" s="14" t="s">
        <v>104</v>
      </c>
      <c r="B113" s="110">
        <v>5</v>
      </c>
      <c r="D113" s="117"/>
      <c r="E113" s="127"/>
    </row>
    <row r="114" spans="1:9">
      <c r="A114" s="12"/>
      <c r="B114" s="30"/>
      <c r="D114" s="117"/>
      <c r="E114" s="127"/>
    </row>
    <row r="115" spans="1:9">
      <c r="A115" s="43" t="s">
        <v>105</v>
      </c>
      <c r="B115" s="22">
        <f>1/3</f>
        <v>0.33333333333333331</v>
      </c>
      <c r="D115" s="112"/>
      <c r="E115" s="109" t="str">
        <f>IF('4.0 Financial Stability &amp; Ethic'!B23=A117,B117*B115,IF('4.0 Financial Stability &amp; Ethic'!B23=A118,B118*B115,IF('4.0 Financial Stability &amp; Ethic'!B23=A119,B119*B115,"")))</f>
        <v/>
      </c>
    </row>
    <row r="116" spans="1:9">
      <c r="A116" s="15"/>
      <c r="B116" s="110">
        <v>0</v>
      </c>
      <c r="D116" s="117"/>
      <c r="E116" s="127"/>
    </row>
    <row r="117" spans="1:9">
      <c r="A117" s="15" t="s">
        <v>106</v>
      </c>
      <c r="B117" s="110">
        <v>0</v>
      </c>
      <c r="D117" s="117"/>
      <c r="E117" s="127"/>
    </row>
    <row r="118" spans="1:9">
      <c r="A118" s="15" t="s">
        <v>107</v>
      </c>
      <c r="B118" s="110">
        <v>4.5994999999999999</v>
      </c>
      <c r="D118" s="117"/>
      <c r="E118" s="127"/>
    </row>
    <row r="119" spans="1:9">
      <c r="A119" s="15" t="s">
        <v>108</v>
      </c>
      <c r="B119" s="110">
        <v>5</v>
      </c>
      <c r="D119" s="117"/>
      <c r="E119" s="127"/>
    </row>
    <row r="120" spans="1:9">
      <c r="A120" s="12"/>
      <c r="B120" s="30"/>
      <c r="D120" s="117"/>
      <c r="E120" s="127"/>
    </row>
    <row r="121" spans="1:9">
      <c r="A121" s="43" t="s">
        <v>109</v>
      </c>
      <c r="B121" s="22">
        <f>1/3</f>
        <v>0.33333333333333331</v>
      </c>
      <c r="D121" s="112"/>
      <c r="E121" s="109" t="str">
        <f>IF('4.0 Financial Stability &amp; Ethic'!B24=A123,B123*B121,IF('4.0 Financial Stability &amp; Ethic'!B24=A124,B124*B121,IF('4.0 Financial Stability &amp; Ethic'!B24=A125,B125*B121,"")))</f>
        <v/>
      </c>
    </row>
    <row r="122" spans="1:9">
      <c r="A122" s="16"/>
      <c r="B122" s="110">
        <v>0</v>
      </c>
      <c r="C122" s="40"/>
      <c r="D122" s="117"/>
      <c r="E122" s="113"/>
    </row>
    <row r="123" spans="1:9">
      <c r="A123" s="16" t="s">
        <v>106</v>
      </c>
      <c r="B123" s="110">
        <v>0</v>
      </c>
      <c r="C123" s="40"/>
      <c r="D123" s="117"/>
      <c r="E123" s="113"/>
      <c r="I123" s="132"/>
    </row>
    <row r="124" spans="1:9">
      <c r="A124" s="16" t="s">
        <v>107</v>
      </c>
      <c r="B124" s="110">
        <v>4.5994999999999999</v>
      </c>
      <c r="C124" s="40"/>
      <c r="D124" s="112"/>
      <c r="E124" s="113"/>
    </row>
    <row r="125" spans="1:9">
      <c r="A125" s="16" t="s">
        <v>108</v>
      </c>
      <c r="B125" s="110">
        <v>5</v>
      </c>
      <c r="C125" s="40"/>
      <c r="D125" s="117"/>
      <c r="E125" s="113"/>
    </row>
    <row r="126" spans="1:9">
      <c r="A126" s="12"/>
      <c r="B126" s="30"/>
      <c r="C126" s="40"/>
      <c r="D126" s="117"/>
      <c r="E126" s="113"/>
    </row>
    <row r="127" spans="1:9" ht="15.6">
      <c r="A127" s="47" t="s">
        <v>110</v>
      </c>
      <c r="B127" s="31">
        <v>0.25</v>
      </c>
      <c r="D127" s="126" t="str">
        <f>IF(E128="","",B127*E128)</f>
        <v/>
      </c>
      <c r="E127" s="121"/>
    </row>
    <row r="128" spans="1:9">
      <c r="A128" s="43" t="s">
        <v>111</v>
      </c>
      <c r="B128" s="22">
        <v>1</v>
      </c>
      <c r="D128" s="112"/>
      <c r="E128" s="109" t="str">
        <f>IF('4.0 Financial Stability &amp; Ethic'!B27=A130,B130*B128,IF('4.0 Financial Stability &amp; Ethic'!B27=A131,B131*B128,IF('4.0 Financial Stability &amp; Ethic'!B27=A132,B132*B128,"")))</f>
        <v/>
      </c>
    </row>
    <row r="129" spans="1:7">
      <c r="A129" s="12"/>
      <c r="B129" s="110">
        <v>0</v>
      </c>
      <c r="C129" s="36"/>
      <c r="D129" s="112"/>
      <c r="E129" s="113"/>
    </row>
    <row r="130" spans="1:7">
      <c r="A130" s="12" t="s">
        <v>126</v>
      </c>
      <c r="B130" s="110">
        <v>0</v>
      </c>
      <c r="C130" s="36"/>
      <c r="D130" s="112"/>
      <c r="E130" s="113"/>
    </row>
    <row r="131" spans="1:7">
      <c r="A131" s="12" t="s">
        <v>119</v>
      </c>
      <c r="B131" s="110">
        <v>4.5994999999999999</v>
      </c>
      <c r="C131" s="40"/>
      <c r="D131" s="112"/>
      <c r="E131" s="113"/>
    </row>
    <row r="132" spans="1:7">
      <c r="A132" s="12" t="s">
        <v>125</v>
      </c>
      <c r="B132" s="110">
        <v>5</v>
      </c>
      <c r="C132" s="40"/>
      <c r="D132" s="112"/>
      <c r="E132" s="113"/>
    </row>
    <row r="133" spans="1:7">
      <c r="D133" s="112"/>
      <c r="E133" s="113"/>
    </row>
    <row r="134" spans="1:7" ht="15.6">
      <c r="A134" s="47" t="s">
        <v>118</v>
      </c>
      <c r="D134" s="112"/>
      <c r="E134" s="113"/>
    </row>
    <row r="135" spans="1:7">
      <c r="A135" s="72"/>
      <c r="D135" s="112"/>
      <c r="E135" s="113"/>
    </row>
    <row r="136" spans="1:7">
      <c r="A136" s="72" t="s">
        <v>134</v>
      </c>
      <c r="D136" s="112"/>
      <c r="E136" s="113"/>
    </row>
    <row r="137" spans="1:7">
      <c r="A137" s="72" t="s">
        <v>135</v>
      </c>
      <c r="D137" s="112"/>
      <c r="E137" s="113"/>
    </row>
    <row r="138" spans="1:7">
      <c r="A138" s="72" t="s">
        <v>136</v>
      </c>
    </row>
    <row r="139" spans="1:7">
      <c r="A139" s="72"/>
    </row>
    <row r="140" spans="1:7" ht="15.6">
      <c r="A140" s="6" t="s">
        <v>206</v>
      </c>
      <c r="B140" s="21">
        <v>0.2</v>
      </c>
    </row>
    <row r="141" spans="1:7" ht="52.8">
      <c r="A141" s="6" t="s">
        <v>213</v>
      </c>
      <c r="B141" s="27">
        <v>1</v>
      </c>
      <c r="D141" s="126" t="str">
        <f>IF(OR(E142="",E149="",E156="",E163=""),"",B141*(E142+E149+E156+E163))</f>
        <v/>
      </c>
      <c r="E141" s="121"/>
      <c r="F141" s="126" t="str">
        <f>IF(OR(E142=0,E149=0,E156=0,E163=0),G141,"")</f>
        <v/>
      </c>
      <c r="G141" s="72" t="s">
        <v>218</v>
      </c>
    </row>
    <row r="142" spans="1:7">
      <c r="A142" s="6"/>
      <c r="B142" s="27">
        <v>0.25</v>
      </c>
      <c r="D142" s="112"/>
      <c r="E142" s="109" t="str">
        <f>IF('4.0 Financial Stability &amp; Ethic'!B29=Score!A144,B144*B142,IF('4.0 Financial Stability &amp; Ethic'!B29=A145,B145*B142,IF('4.0 Financial Stability &amp; Ethic'!B29=A146,B146*B142,"")))</f>
        <v/>
      </c>
    </row>
    <row r="143" spans="1:7">
      <c r="A143" s="6"/>
      <c r="D143" s="112"/>
      <c r="E143" s="131"/>
    </row>
    <row r="144" spans="1:7">
      <c r="A144" s="5" t="s">
        <v>210</v>
      </c>
      <c r="B144" s="129">
        <v>5</v>
      </c>
    </row>
    <row r="145" spans="1:5">
      <c r="A145" s="5" t="s">
        <v>211</v>
      </c>
      <c r="B145" s="129">
        <v>2.5</v>
      </c>
    </row>
    <row r="146" spans="1:5">
      <c r="A146" s="5" t="s">
        <v>212</v>
      </c>
      <c r="B146" s="129">
        <v>0</v>
      </c>
    </row>
    <row r="148" spans="1:5" ht="26.4">
      <c r="A148" s="6" t="s">
        <v>214</v>
      </c>
    </row>
    <row r="149" spans="1:5">
      <c r="B149" s="27">
        <v>0.25</v>
      </c>
      <c r="E149" s="109" t="str">
        <f>IF('4.0 Financial Stability &amp; Ethic'!B30=Score!A151,B151*B149,IF('4.0 Financial Stability &amp; Ethic'!B30=A152,B152*B149,IF('4.0 Financial Stability &amp; Ethic'!B30=A153,B153*B149,"")))</f>
        <v/>
      </c>
    </row>
    <row r="150" spans="1:5">
      <c r="E150" s="131"/>
    </row>
    <row r="151" spans="1:5">
      <c r="A151" s="5" t="s">
        <v>210</v>
      </c>
      <c r="B151" s="129">
        <v>5</v>
      </c>
    </row>
    <row r="152" spans="1:5">
      <c r="A152" s="5" t="s">
        <v>211</v>
      </c>
      <c r="B152" s="129">
        <v>2.5</v>
      </c>
    </row>
    <row r="153" spans="1:5">
      <c r="A153" s="5" t="s">
        <v>212</v>
      </c>
      <c r="B153" s="129">
        <v>0</v>
      </c>
    </row>
    <row r="155" spans="1:5" ht="26.4">
      <c r="A155" s="6" t="s">
        <v>215</v>
      </c>
    </row>
    <row r="156" spans="1:5">
      <c r="B156" s="27">
        <v>0.25</v>
      </c>
      <c r="E156" s="109" t="str">
        <f>IF('4.0 Financial Stability &amp; Ethic'!B31=Score!A158,B158*B156,IF('4.0 Financial Stability &amp; Ethic'!B31=A159,B159*B156,IF('4.0 Financial Stability &amp; Ethic'!B31=A160,B160*B156,"")))</f>
        <v/>
      </c>
    </row>
    <row r="157" spans="1:5">
      <c r="E157" s="131"/>
    </row>
    <row r="158" spans="1:5">
      <c r="A158" s="5" t="s">
        <v>210</v>
      </c>
      <c r="B158" s="129">
        <v>5</v>
      </c>
    </row>
    <row r="159" spans="1:5">
      <c r="A159" s="5" t="s">
        <v>211</v>
      </c>
      <c r="B159" s="129">
        <v>2.5</v>
      </c>
    </row>
    <row r="160" spans="1:5">
      <c r="A160" s="5" t="s">
        <v>212</v>
      </c>
      <c r="B160" s="129">
        <v>0</v>
      </c>
    </row>
    <row r="162" spans="1:5" ht="26.4">
      <c r="A162" s="6" t="s">
        <v>216</v>
      </c>
    </row>
    <row r="163" spans="1:5">
      <c r="B163" s="27">
        <v>0.25</v>
      </c>
      <c r="E163" s="109" t="str">
        <f>IF('4.0 Financial Stability &amp; Ethic'!B32=Score!A165,B165*B163,IF('4.0 Financial Stability &amp; Ethic'!B32=A166,B166*B163,""))</f>
        <v/>
      </c>
    </row>
    <row r="164" spans="1:5">
      <c r="E164" s="131"/>
    </row>
    <row r="165" spans="1:5">
      <c r="A165" s="72" t="s">
        <v>3</v>
      </c>
      <c r="B165" s="129">
        <v>0</v>
      </c>
    </row>
    <row r="166" spans="1:5">
      <c r="A166" s="72" t="s">
        <v>4</v>
      </c>
      <c r="B166" s="129">
        <v>5</v>
      </c>
    </row>
    <row r="167" spans="1:5">
      <c r="B167" s="129"/>
    </row>
  </sheetData>
  <sheetProtection password="CA7A" sheet="1"/>
  <protectedRanges>
    <protectedRange sqref="C129:C65536 C67:C120 C122:C127 C1:E34 C36:E41 C35:D35 C43:E66 C42:D42 F141 D67:E127 D143:E65536 D142 D129:E141 D128 F8" name="Range1"/>
  </protectedRanges>
  <phoneticPr fontId="8" type="noConversion"/>
  <pageMargins left="0.75" right="0.75" top="1" bottom="1" header="0.5" footer="0.5"/>
  <pageSetup orientation="portrait" r:id="rId1"/>
  <headerFooter alignWithMargins="0">
    <oddHeader>&amp;L&amp;G&amp;C&amp;"Arial,Bold"&amp;12
Existing Supplier Profile Update Request</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topLeftCell="A43" workbookViewId="0"/>
  </sheetViews>
  <sheetFormatPr defaultRowHeight="13.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P43" sqref="P43"/>
    </sheetView>
  </sheetViews>
  <sheetFormatPr defaultRowHeight="13.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73F67F7D9F2541BFC5960DDFFEE276" ma:contentTypeVersion="35" ma:contentTypeDescription="Create a new document." ma:contentTypeScope="" ma:versionID="571a8825d890ecf7fc386e9cbd1317ab">
  <xsd:schema xmlns:xsd="http://www.w3.org/2001/XMLSchema" xmlns:xs="http://www.w3.org/2001/XMLSchema" xmlns:p="http://schemas.microsoft.com/office/2006/metadata/properties" xmlns:ns2="08d4a66f-f1b5-4ee3-8751-eaf4aa47b29a" targetNamespace="http://schemas.microsoft.com/office/2006/metadata/properties" ma:root="true" ma:fieldsID="0a88582ca4413460603dd781b9dac1c7" ns2:_="">
    <xsd:import namespace="08d4a66f-f1b5-4ee3-8751-eaf4aa47b29a"/>
    <xsd:element name="properties">
      <xsd:complexType>
        <xsd:sequence>
          <xsd:element name="documentManagement">
            <xsd:complexType>
              <xsd:all>
                <xsd:element ref="ns2:Document_x0020_Number" minOccurs="0"/>
                <xsd:element ref="ns2:Type_x0020_of_x0020_Change"/>
                <xsd:element ref="ns2:Document_x0020_Type"/>
                <xsd:element ref="ns2:Effective_x0020_Date"/>
                <xsd:element ref="ns2:Business_x0020_Group"/>
                <xsd:element ref="ns2:Process_x0020_Owner_x0020__x002f__x0020_Authorization" minOccurs="0"/>
                <xsd:element ref="ns2:Customer_x0020_Specific" minOccurs="0"/>
                <xsd:element ref="ns2:Change_x0020_Detail_x002f_Reason"/>
                <xsd:element ref="ns2:Process_x0020_Owner" minOccurs="0"/>
                <xsd:element ref="ns2:Language" minOccurs="0"/>
                <xsd:element ref="ns2:Requirement" minOccurs="0"/>
                <xsd:element ref="ns2:Department_x0020_Name" minOccurs="0"/>
                <xsd:element ref="ns2:MediaServiceMetadata" minOccurs="0"/>
                <xsd:element ref="ns2:MediaServiceFastMetadata" minOccurs="0"/>
                <xsd:element ref="ns2:MediaServiceAutoKeyPoints" minOccurs="0"/>
                <xsd:element ref="ns2:MediaServiceKeyPoints" minOccurs="0"/>
                <xsd:element ref="ns2:DAWDocumentStatus" minOccurs="0"/>
                <xsd:element ref="ns2:DAWDocDateApproved" minOccurs="0"/>
                <xsd:element ref="ns2:DAWDocActiveSubmitter" minOccurs="0"/>
                <xsd:element ref="ns2:DAWDocumentStatus0" minOccurs="0"/>
                <xsd:element ref="ns2:DAWDocDateApproved0" minOccurs="0"/>
                <xsd:element ref="ns2:DAWDocActiveSubmitter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d4a66f-f1b5-4ee3-8751-eaf4aa47b29a" elementFormDefault="qualified">
    <xsd:import namespace="http://schemas.microsoft.com/office/2006/documentManagement/types"/>
    <xsd:import namespace="http://schemas.microsoft.com/office/infopath/2007/PartnerControls"/>
    <xsd:element name="Document_x0020_Number" ma:index="2" nillable="true" ma:displayName="Document Number" ma:description="Administrative Use Only" ma:indexed="true" ma:internalName="Document_x0020_Number" ma:readOnly="false">
      <xsd:simpleType>
        <xsd:restriction base="dms:Text">
          <xsd:maxLength value="255"/>
        </xsd:restriction>
      </xsd:simpleType>
    </xsd:element>
    <xsd:element name="Type_x0020_of_x0020_Change" ma:index="3" ma:displayName="Type of Change" ma:format="Dropdown" ma:internalName="Type_x0020_of_x0020_Change" ma:readOnly="false">
      <xsd:simpleType>
        <xsd:restriction base="dms:Choice">
          <xsd:enumeration value="New Document"/>
          <xsd:enumeration value="Change Existing"/>
          <xsd:enumeration value="Review - Annual"/>
          <xsd:enumeration value="Review - Other"/>
          <xsd:enumeration value="Obsolete"/>
        </xsd:restriction>
      </xsd:simpleType>
    </xsd:element>
    <xsd:element name="Document_x0020_Type" ma:index="4" ma:displayName="Document Type" ma:format="Dropdown" ma:indexed="true" ma:internalName="Document_x0020_Type" ma:readOnly="false">
      <xsd:simpleType>
        <xsd:restriction base="dms:Choice">
          <xsd:enumeration value="Form"/>
          <xsd:enumeration value="Process Flow"/>
          <xsd:enumeration value="Business Process Procedure"/>
          <xsd:enumeration value="Detailed Work Instruction"/>
          <xsd:enumeration value="Engineering Guidance Documents"/>
          <xsd:enumeration value="Guidance Documents"/>
          <xsd:enumeration value="Engineering Standards"/>
          <xsd:enumeration value="Technical Brief"/>
          <xsd:enumeration value="Vendor Technical Specifications"/>
          <xsd:enumeration value="Supplier Certificates"/>
          <xsd:enumeration value="ATS Certificates"/>
          <xsd:enumeration value="Customer Specific"/>
          <xsd:enumeration value="MITP"/>
          <xsd:enumeration value="Manual"/>
          <xsd:enumeration value="Job Descriptions"/>
          <xsd:enumeration value="Other"/>
        </xsd:restriction>
      </xsd:simpleType>
    </xsd:element>
    <xsd:element name="Effective_x0020_Date" ma:index="5" ma:displayName="Effective Date" ma:format="DateOnly" ma:indexed="true" ma:internalName="Effective_x0020_Date" ma:readOnly="false">
      <xsd:simpleType>
        <xsd:restriction base="dms:DateTime"/>
      </xsd:simpleType>
    </xsd:element>
    <xsd:element name="Business_x0020_Group" ma:index="6" ma:displayName="Function" ma:format="Dropdown" ma:indexed="true" ma:internalName="Business_x0020_Group" ma:readOnly="false">
      <xsd:simpleType>
        <xsd:restriction base="dms:Choice">
          <xsd:enumeration value="Business Continuity"/>
          <xsd:enumeration value="Sales &amp; Business Development (S&amp;B)"/>
          <xsd:enumeration value="Service"/>
          <xsd:enumeration value="Legal"/>
          <xsd:enumeration value="Project Managment (PM)"/>
          <xsd:enumeration value="Engineering (ENG)"/>
          <xsd:enumeration value="Operation (OPS)"/>
          <xsd:enumeration value="Finance (FIN)"/>
          <xsd:enumeration value="Human Resources (HR)"/>
          <xsd:enumeration value="Health &amp; Safety (H&amp;S)"/>
          <xsd:enumeration value="Quality"/>
          <xsd:enumeration value="Business &amp; Quality Management System (QMS)"/>
          <xsd:enumeration value="Information Technology (IT)"/>
          <xsd:enumeration value="Corporate SCM"/>
          <xsd:enumeration value="Systems Engineering"/>
        </xsd:restriction>
      </xsd:simpleType>
    </xsd:element>
    <xsd:element name="Process_x0020_Owner_x0020__x002f__x0020_Authorization" ma:index="7" nillable="true" ma:displayName="Process Owner / Authorization" ma:format="Dropdown" ma:internalName="Process_x0020_Owner_x0020__x002F__x0020_Authorization" ma:readOnly="false">
      <xsd:simpleType>
        <xsd:union memberTypes="dms:Text">
          <xsd:simpleType>
            <xsd:restriction base="dms:Choice">
              <xsd:enumeration value="Global Mission Assurance &amp; Compliance Director"/>
              <xsd:enumeration value="President, Life Sciences"/>
              <xsd:enumeration value="Services Global Director, Operations"/>
              <xsd:enumeration value="Senior VP, After Sales Service"/>
              <xsd:enumeration value="Global Director, SCM"/>
              <xsd:enumeration value="Global Director, SCM - Spares"/>
              <xsd:enumeration value="Global Director, Marketing"/>
              <xsd:enumeration value="Corporate Director, Legal"/>
              <xsd:enumeration value="Global VP, Sales"/>
              <xsd:enumeration value="Global Director, Sales"/>
              <xsd:enumeration value="VP, Project Management"/>
              <xsd:enumeration value="Director, Project Management"/>
              <xsd:enumeration value="VP, Engineering"/>
              <xsd:enumeration value="Director, Automation Engineering"/>
              <xsd:enumeration value="Director, Controls Engineering"/>
              <xsd:enumeration value="Global Director, Bid Management"/>
              <xsd:enumeration value="Group Controller"/>
              <xsd:enumeration value="Director, HR"/>
              <xsd:enumeration value="Director, IT"/>
              <xsd:enumeration value="Global Director, Quality"/>
              <xsd:enumeration value="Snr. VP, ASG Canada"/>
              <xsd:enumeration value="Manager, Systems Design"/>
            </xsd:restriction>
          </xsd:simpleType>
        </xsd:union>
      </xsd:simpleType>
    </xsd:element>
    <xsd:element name="Customer_x0020_Specific" ma:index="8" nillable="true" ma:displayName="Customer Specific" ma:default="0" ma:description="Check Mark is YES" ma:indexed="true" ma:internalName="Customer_x0020_Specific" ma:readOnly="false">
      <xsd:simpleType>
        <xsd:restriction base="dms:Boolean"/>
      </xsd:simpleType>
    </xsd:element>
    <xsd:element name="Change_x0020_Detail_x002f_Reason" ma:index="9" ma:displayName="Change Detail/Reason" ma:internalName="Change_x0020_Detail_x002F_Reason" ma:readOnly="false">
      <xsd:simpleType>
        <xsd:restriction base="dms:Note"/>
      </xsd:simpleType>
    </xsd:element>
    <xsd:element name="Process_x0020_Owner" ma:index="10" nillable="true" ma:displayName="Process Notification" ma:list="UserInfo" ma:SearchPeopleOnly="false" ma:SharePointGroup="0" ma:internalName="Process_x0020_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nguage" ma:index="11" nillable="true" ma:displayName="Language" ma:default="English" ma:format="Dropdown" ma:indexed="true" ma:internalName="Language" ma:readOnly="false">
      <xsd:simpleType>
        <xsd:restriction base="dms:Choice">
          <xsd:enumeration value="English"/>
          <xsd:enumeration value="Deutsch"/>
          <xsd:enumeration value="French"/>
          <xsd:enumeration value="Chinese"/>
        </xsd:restriction>
      </xsd:simpleType>
    </xsd:element>
    <xsd:element name="Requirement" ma:index="12" nillable="true" ma:displayName="Requirement" ma:default="Mandatory" ma:format="Dropdown" ma:internalName="Requirement" ma:readOnly="false">
      <xsd:simpleType>
        <xsd:union memberTypes="dms:Text">
          <xsd:simpleType>
            <xsd:restriction base="dms:Choice">
              <xsd:enumeration value="Mandatory"/>
              <xsd:enumeration value="Optional"/>
              <xsd:enumeration value="Guidance"/>
              <xsd:enumeration value="LS Global Mandatory"/>
              <xsd:enumeration value="LS Global Optional"/>
            </xsd:restriction>
          </xsd:simpleType>
        </xsd:union>
      </xsd:simpleType>
    </xsd:element>
    <xsd:element name="Department_x0020_Name" ma:index="13" nillable="true" ma:displayName="Department Name" ma:format="Dropdown" ma:indexed="true" ma:internalName="Department_x0020_Name" ma:readOnly="false">
      <xsd:simpleType>
        <xsd:restriction base="dms:Choice">
          <xsd:enumeration value="Business Continuity"/>
          <xsd:enumeration value="S&amp;B - Strategic Partnership"/>
          <xsd:enumeration value="Legal"/>
          <xsd:enumeration value="S&amp;B - Business Development"/>
          <xsd:enumeration value="S&amp;B - Sales"/>
          <xsd:enumeration value="S&amp;B - Applications"/>
          <xsd:enumeration value="Service"/>
          <xsd:enumeration value="PM - Project Management"/>
          <xsd:enumeration value="ENG - Engineering"/>
          <xsd:enumeration value="ENG - Automation Engineering: Systems"/>
          <xsd:enumeration value="ENG - Automation Engineering: Vision"/>
          <xsd:enumeration value="ENG - Vision Engineering"/>
          <xsd:enumeration value="ENG - Systems Engineering"/>
          <xsd:enumeration value="ENG - Automation Engineering"/>
          <xsd:enumeration value="ENG - Mechanical Engineering"/>
          <xsd:enumeration value="ENG - Automation Engineering: Mechanical"/>
          <xsd:enumeration value="ENG - Controls Engineering"/>
          <xsd:enumeration value="ENG - Controls Engineering HW"/>
          <xsd:enumeration value="ENG - Controls Engineering SW"/>
          <xsd:enumeration value="ENG - Scientist"/>
          <xsd:enumeration value="ENG - Technical Documentation"/>
          <xsd:enumeration value="ENG - Engineering Documentation"/>
          <xsd:enumeration value="ENG - ATS Standard Products"/>
          <xsd:enumeration value="OPS - Operations"/>
          <xsd:enumeration value="OPS - Mechanical Assembly"/>
          <xsd:enumeration value="OPS - Maintenance"/>
          <xsd:enumeration value="OPS - Lean Manufacturing"/>
          <xsd:enumeration value="OPS - Manufacturing"/>
          <xsd:enumeration value="OPS - Manufacturing - CNC"/>
          <xsd:enumeration value="OPS - Manufacturing - Fabrication"/>
          <xsd:enumeration value="OPS - Sub Contract Manufacturing"/>
          <xsd:enumeration value="OPS - Materials"/>
          <xsd:enumeration value="OPS - Materials - Purchasing"/>
          <xsd:enumeration value="OPS - Materials - Warehousing"/>
          <xsd:enumeration value="OPS - Materials - Logistics"/>
          <xsd:enumeration value="OPS - Materials - Planning &amp; Inventory"/>
          <xsd:enumeration value="OPS - Materials-Warehouse"/>
          <xsd:enumeration value="OPS-Material-Logistics and Warehouse"/>
          <xsd:enumeration value="OPS - Electrical Assembly"/>
          <xsd:enumeration value="FIN - Finance"/>
          <xsd:enumeration value="HR - Human Resources"/>
          <xsd:enumeration value="HR - Training"/>
          <xsd:enumeration value="H&amp;S - Health &amp; Safety"/>
          <xsd:enumeration value="Quality - Quality"/>
          <xsd:enumeration value="Quality - Quality Control"/>
          <xsd:enumeration value="Quality - Quality Assurance"/>
          <xsd:enumeration value="Quality - Supplier Quality &amp; Development"/>
          <xsd:enumeration value="IT - Information Technology"/>
        </xsd:restrictio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DAWDocumentStatus" ma:index="24" nillable="true" ma:displayName="Document Status" ma:hidden="true" ma:internalName="DAWDocumentStatus" ma:readOnly="false">
      <xsd:simpleType>
        <xsd:restriction base="dms:Choice">
          <xsd:enumeration value="Draft"/>
          <xsd:enumeration value="Approval in Progress"/>
          <xsd:enumeration value="Approved"/>
          <xsd:enumeration value="Rejected"/>
        </xsd:restriction>
      </xsd:simpleType>
    </xsd:element>
    <xsd:element name="DAWDocDateApproved" ma:index="25" nillable="true" ma:displayName="Decision Date" ma:hidden="true" ma:internalName="DAWDocDateApproved" ma:readOnly="false">
      <xsd:simpleType>
        <xsd:restriction base="dms:DateTime"/>
      </xsd:simpleType>
    </xsd:element>
    <xsd:element name="DAWDocActiveSubmitter" ma:index="26" nillable="true" ma:displayName="Last Submitter" ma:hidden="true" ma:internalName="DAWDocActive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WDocumentStatus0" ma:index="27" nillable="true" ma:displayName="DAWDocumentStatus" ma:format="Dropdown" ma:hidden="true" ma:internalName="DAWDocumentStatus0">
      <xsd:simpleType>
        <xsd:restriction base="dms:Choice">
          <xsd:enumeration value="Draft"/>
          <xsd:enumeration value="Approval in Progress"/>
          <xsd:enumeration value="Approved"/>
          <xsd:enumeration value="Rejected"/>
        </xsd:restriction>
      </xsd:simpleType>
    </xsd:element>
    <xsd:element name="DAWDocDateApproved0" ma:index="28" nillable="true" ma:displayName="DAWDocDateApproved" ma:format="DateOnly" ma:hidden="true" ma:internalName="DAWDocDateApproved0">
      <xsd:simpleType>
        <xsd:restriction base="dms:DateTime"/>
      </xsd:simpleType>
    </xsd:element>
    <xsd:element name="DAWDocActiveSubmitter0" ma:index="29" nillable="true" ma:displayName="DAWDocActiveSubmitter" ma:hidden="true" ma:list="UserInfo" ma:internalName="DAWDocActiveSubmitter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WDocumentStatus xmlns="08d4a66f-f1b5-4ee3-8751-eaf4aa47b29a" xsi:nil="true"/>
    <DAWDocActiveSubmitter0 xmlns="08d4a66f-f1b5-4ee3-8751-eaf4aa47b29a">
      <UserInfo>
        <DisplayName/>
        <AccountId xsi:nil="true"/>
        <AccountType/>
      </UserInfo>
    </DAWDocActiveSubmitter0>
    <Effective_x0020_Date xmlns="08d4a66f-f1b5-4ee3-8751-eaf4aa47b29a">2013-02-05T04:00:00+00:00</Effective_x0020_Date>
    <Department_x0020_Name xmlns="08d4a66f-f1b5-4ee3-8751-eaf4aa47b29a">Quality - Supplier Quality &amp; Development</Department_x0020_Name>
    <Customer_x0020_Specific xmlns="08d4a66f-f1b5-4ee3-8751-eaf4aa47b29a">false</Customer_x0020_Specific>
    <Requirement xmlns="08d4a66f-f1b5-4ee3-8751-eaf4aa47b29a">Mandatory</Requirement>
    <Document_x0020_Number xmlns="08d4a66f-f1b5-4ee3-8751-eaf4aa47b29a">C7.4.1-2P-3F </Document_x0020_Number>
    <DAWDocumentStatus0 xmlns="08d4a66f-f1b5-4ee3-8751-eaf4aa47b29a" xsi:nil="true"/>
    <DAWDocDateApproved xmlns="08d4a66f-f1b5-4ee3-8751-eaf4aa47b29a" xsi:nil="true"/>
    <Document_x0020_Type xmlns="08d4a66f-f1b5-4ee3-8751-eaf4aa47b29a">Form</Document_x0020_Type>
    <Type_x0020_of_x0020_Change xmlns="08d4a66f-f1b5-4ee3-8751-eaf4aa47b29a">Change Existing</Type_x0020_of_x0020_Change>
    <Business_x0020_Group xmlns="08d4a66f-f1b5-4ee3-8751-eaf4aa47b29a">Quality</Business_x0020_Group>
    <Process_x0020_Owner_x0020__x002f__x0020_Authorization xmlns="08d4a66f-f1b5-4ee3-8751-eaf4aa47b29a">Global Director, Quality</Process_x0020_Owner_x0020__x002f__x0020_Authorization>
    <Change_x0020_Detail_x002f_Reason xmlns="08d4a66f-f1b5-4ee3-8751-eaf4aa47b29a">Removed password on cell that requires data.  No change to document format.</Change_x0020_Detail_x002f_Reason>
    <Language xmlns="08d4a66f-f1b5-4ee3-8751-eaf4aa47b29a">English</Language>
    <DAWDocDateApproved0 xmlns="08d4a66f-f1b5-4ee3-8751-eaf4aa47b29a" xsi:nil="true"/>
    <Process_x0020_Owner xmlns="08d4a66f-f1b5-4ee3-8751-eaf4aa47b29a">
      <UserInfo>
        <DisplayName>Clark, Jeff</DisplayName>
        <AccountId>16</AccountId>
        <AccountType/>
      </UserInfo>
      <UserInfo>
        <DisplayName>Dekker, Hans</DisplayName>
        <AccountId>73</AccountId>
        <AccountType/>
      </UserInfo>
      <UserInfo>
        <DisplayName>Fandrei, Paul  (ATSOR)</DisplayName>
        <AccountId>45</AccountId>
        <AccountType/>
      </UserInfo>
      <UserInfo>
        <DisplayName>Gilbertson, Alan  (ATSOR)</DisplayName>
        <AccountId>87</AccountId>
        <AccountType/>
      </UserInfo>
      <UserInfo>
        <DisplayName>King, Gabriel</DisplayName>
        <AccountId>194</AccountId>
        <AccountType/>
      </UserInfo>
      <UserInfo>
        <DisplayName>Li, Ji Wei (ATSTIANJIN)</DisplayName>
        <AccountId>89</AccountId>
        <AccountType/>
      </UserInfo>
      <UserInfo>
        <DisplayName>Mooney, Mike</DisplayName>
        <AccountId>72</AccountId>
        <AccountType/>
      </UserInfo>
      <UserInfo>
        <DisplayName>Müller, Jörg</DisplayName>
        <AccountId>208</AccountId>
        <AccountType/>
      </UserInfo>
      <UserInfo>
        <DisplayName>Rego, Bruce</DisplayName>
        <AccountId>74</AccountId>
        <AccountType/>
      </UserInfo>
      <UserInfo>
        <DisplayName>Sarre, Steven</DisplayName>
        <AccountId>14</AccountId>
        <AccountType/>
      </UserInfo>
      <UserInfo>
        <DisplayName>Schilasky, Ralph</DisplayName>
        <AccountId>57</AccountId>
        <AccountType/>
      </UserInfo>
    </Process_x0020_Owner>
    <DAWDocActiveSubmitter xmlns="08d4a66f-f1b5-4ee3-8751-eaf4aa47b29a">
      <UserInfo>
        <DisplayName/>
        <AccountId xsi:nil="true"/>
        <AccountType/>
      </UserInfo>
    </DAWDocActiveSubmitter>
  </documentManagement>
</p:properties>
</file>

<file path=customXml/item4.xml><?xml version="1.0" encoding="utf-8"?>
<LongProperties xmlns="http://schemas.microsoft.com/office/2006/metadata/longProperties">
  <LongProp xmlns="" name="Change Detail/Reason"><![CDATA[The heading in section 4 was duplicated from delivery control.   The following  was added:
This category is aimed at assessing the Suppliers financial stability and social/legal accountabilities.
High Score indicates the Supplier is well diversified and more likely to withstand economic fluctuations in specific markets
(currency, commodity, industry) and complies to all legal requirements.
Low Score indicates the Supplier may be financially exposed to fluctuations in certain market conditions that may threaten
their ability to continue normal operations and or has reported legal violations or labour disruptions.]]></LongProp>
  <LongProp xmlns="" name="Change_x0020_Detail_x002f_Reason"><![CDATA[The heading in section 4 was duplicated from delivery control.   The following  was added:
This category is aimed at assessing the Suppliers financial stability and social/legal accountabilities.
High Score indicates the Supplier is well diversified and more likely to withstand economic fluctuations in specific markets
(currency, commodity, industry) and complies to all legal requirements.
Low Score indicates the Supplier may be financially exposed to fluctuations in certain market conditions that may threaten
their ability to continue normal operations and or has reported legal violations or labour disruptions.]]></LongProp>
</LongProperties>
</file>

<file path=customXml/itemProps1.xml><?xml version="1.0" encoding="utf-8"?>
<ds:datastoreItem xmlns:ds="http://schemas.openxmlformats.org/officeDocument/2006/customXml" ds:itemID="{5B9C18E7-2C9A-4AF1-843C-C9905F8FE5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d4a66f-f1b5-4ee3-8751-eaf4aa47b2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0D63FA-CAC7-4273-A8F5-45A9D6883593}">
  <ds:schemaRefs>
    <ds:schemaRef ds:uri="http://schemas.microsoft.com/sharepoint/v3/contenttype/forms"/>
  </ds:schemaRefs>
</ds:datastoreItem>
</file>

<file path=customXml/itemProps3.xml><?xml version="1.0" encoding="utf-8"?>
<ds:datastoreItem xmlns:ds="http://schemas.openxmlformats.org/officeDocument/2006/customXml" ds:itemID="{F61D95F4-0EEA-4AC0-BA06-EA8B9E62B6D5}">
  <ds:schemaRefs>
    <ds:schemaRef ds:uri="http://schemas.microsoft.com/office/2006/metadata/properties"/>
    <ds:schemaRef ds:uri="http://schemas.microsoft.com/office/infopath/2007/PartnerControls"/>
    <ds:schemaRef ds:uri="08d4a66f-f1b5-4ee3-8751-eaf4aa47b29a"/>
  </ds:schemaRefs>
</ds:datastoreItem>
</file>

<file path=customXml/itemProps4.xml><?xml version="1.0" encoding="utf-8"?>
<ds:datastoreItem xmlns:ds="http://schemas.openxmlformats.org/officeDocument/2006/customXml" ds:itemID="{75CC94CD-E607-4127-8B81-9AEA7271FE88}">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25</vt:i4>
      </vt:variant>
    </vt:vector>
  </HeadingPairs>
  <TitlesOfParts>
    <vt:vector size="34" baseType="lpstr">
      <vt:lpstr>Supplier Info-Instructions</vt:lpstr>
      <vt:lpstr>1.0 General Information</vt:lpstr>
      <vt:lpstr>2.0 Quality Control</vt:lpstr>
      <vt:lpstr>3.0 Delivery Control</vt:lpstr>
      <vt:lpstr>4.0 Financial Stability &amp; Ethic</vt:lpstr>
      <vt:lpstr>5.0 Assessment Summary </vt:lpstr>
      <vt:lpstr>Score</vt:lpstr>
      <vt:lpstr>Sheet1</vt:lpstr>
      <vt:lpstr>Sheet2</vt:lpstr>
      <vt:lpstr>'Supplier Info-Instructions'!_Toc507304724</vt:lpstr>
      <vt:lpstr>business2</vt:lpstr>
      <vt:lpstr>delivery1</vt:lpstr>
      <vt:lpstr>delivery2</vt:lpstr>
      <vt:lpstr>improve</vt:lpstr>
      <vt:lpstr>Increase</vt:lpstr>
      <vt:lpstr>indreliance1</vt:lpstr>
      <vt:lpstr>indreliance2</vt:lpstr>
      <vt:lpstr>infrastructure1</vt:lpstr>
      <vt:lpstr>infrastructure2</vt:lpstr>
      <vt:lpstr>infrastructure3</vt:lpstr>
      <vt:lpstr>initiative</vt:lpstr>
      <vt:lpstr>knowledge</vt:lpstr>
      <vt:lpstr>PCPF</vt:lpstr>
      <vt:lpstr>'1.0 General Information'!Print_Area</vt:lpstr>
      <vt:lpstr>'2.0 Quality Control'!Print_Area</vt:lpstr>
      <vt:lpstr>'3.0 Delivery Control'!Print_Area</vt:lpstr>
      <vt:lpstr>'4.0 Financial Stability &amp; Ethic'!Print_Area</vt:lpstr>
      <vt:lpstr>'5.0 Assessment Summary '!Print_Area</vt:lpstr>
      <vt:lpstr>'Supplier Info-Instructions'!Print_Area</vt:lpstr>
      <vt:lpstr>profitablity</vt:lpstr>
      <vt:lpstr>reliance</vt:lpstr>
      <vt:lpstr>sales</vt:lpstr>
      <vt:lpstr>supplier</vt:lpstr>
      <vt:lpstr>YesNo</vt:lpstr>
    </vt:vector>
  </TitlesOfParts>
  <Company>ATS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Existing Supplier Profile Update Request</dc:title>
  <dc:creator>Dieter Paasche</dc:creator>
  <cp:lastModifiedBy>Weaver, Ryan</cp:lastModifiedBy>
  <cp:lastPrinted>2013-02-04T14:28:20Z</cp:lastPrinted>
  <dcterms:created xsi:type="dcterms:W3CDTF">2010-01-05T21:20:32Z</dcterms:created>
  <dcterms:modified xsi:type="dcterms:W3CDTF">2023-03-08T20:58:36Z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Process_x0020_Owner">
    <vt:lpwstr>Clark, Jeff;Dekker, Hans;Fandrei, Paul  (ATSOR);Gilbertson, Alan  (ATSOR);King, Gabriel;Li, Ji Wei (ATSTIANJIN);Mooney, Mike;Müller, Jörg;Rego, Bruce;Sarre, Steven;Schilasky, Ralph</vt:lpwstr>
  </property>
  <property fmtid="{D5CDD505-2E9C-101B-9397-08002B2CF9AE}" pid="3" name="ContentType">
    <vt:lpwstr>Document</vt:lpwstr>
  </property>
  <property fmtid="{D5CDD505-2E9C-101B-9397-08002B2CF9AE}" pid="4" name="display_urn:schemas-microsoft-com:office:office#Editor">
    <vt:lpwstr>McBride, Elizabeth</vt:lpwstr>
  </property>
  <property fmtid="{D5CDD505-2E9C-101B-9397-08002B2CF9AE}" pid="5" name="Order">
    <vt:lpwstr>3500.00000000000</vt:lpwstr>
  </property>
  <property fmtid="{D5CDD505-2E9C-101B-9397-08002B2CF9AE}" pid="6" name="xd_ProgID">
    <vt:lpwstr/>
  </property>
  <property fmtid="{D5CDD505-2E9C-101B-9397-08002B2CF9AE}" pid="7" name="display_urn:schemas-microsoft-com:office:office#Author">
    <vt:lpwstr>McBride, Elizabeth</vt:lpwstr>
  </property>
  <property fmtid="{D5CDD505-2E9C-101B-9397-08002B2CF9AE}" pid="8" name="TemplateUrl">
    <vt:lpwstr/>
  </property>
  <property fmtid="{D5CDD505-2E9C-101B-9397-08002B2CF9AE}" pid="9" name="_dlc_DocId">
    <vt:lpwstr>MDPXMDTTHRYM-951665119-500</vt:lpwstr>
  </property>
  <property fmtid="{D5CDD505-2E9C-101B-9397-08002B2CF9AE}" pid="10" name="_dlc_DocIdItemGuid">
    <vt:lpwstr>20132266-6ada-485e-9a4c-269284c3aca9</vt:lpwstr>
  </property>
  <property fmtid="{D5CDD505-2E9C-101B-9397-08002B2CF9AE}" pid="11" name="_dlc_DocIdUrl">
    <vt:lpwstr>https://portal/cbqm/_layouts/15/DocIdRedir.aspx?ID=MDPXMDTTHRYM-951665119-500, MDPXMDTTHRYM-951665119-500</vt:lpwstr>
  </property>
</Properties>
</file>